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<sst xmlns="http://schemas.openxmlformats.org/spreadsheetml/2006/main" count="1092" uniqueCount="219">
  <si>
    <t>Безвозмездные поступления от других бюджетов бюджетной системы Российской Федерации</t>
  </si>
  <si>
    <t>001</t>
  </si>
  <si>
    <t>151</t>
  </si>
  <si>
    <t>207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</si>
  <si>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</si>
  <si>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</si>
  <si>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</si>
  <si>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</si>
  <si>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</si>
  <si>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</si>
  <si>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</si>
  <si>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</si>
  <si>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</si>
  <si>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</si>
  <si>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</si>
  <si>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</si>
  <si>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</si>
  <si>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</si>
  <si>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 xml:space="preserve">Показатели
прогноза доходов бюджета на 2018 год
</t>
  </si>
  <si>
    <t>Показатели прогноза доходов бюджета на 2019 год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</si>
  <si>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</si>
  <si>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</si>
  <si>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</si>
  <si>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</si>
  <si>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</si>
  <si>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</si>
  <si>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</si>
  <si>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</si>
  <si>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</si>
  <si>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</si>
  <si>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</si>
  <si>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</si>
  <si>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</si>
  <si>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</si>
  <si>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</si>
  <si>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</si>
  <si>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</si>
  <si>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</si>
  <si>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</si>
  <si>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</si>
  <si>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</si>
  <si>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</si>
  <si>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</si>
  <si>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</si>
  <si>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</si>
  <si>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</si>
  <si>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</si>
  <si>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</si>
  <si>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</si>
  <si>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</si>
  <si>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</si>
  <si>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</si>
  <si>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</si>
  <si>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</si>
  <si>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</si>
  <si>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</si>
  <si>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</si>
  <si>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</si>
  <si>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</si>
  <si>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</si>
  <si>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</si>
  <si>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</si>
  <si>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</si>
  <si>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</si>
  <si>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</si>
  <si>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</si>
  <si>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</si>
  <si>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</si>
  <si>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</si>
  <si>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</si>
  <si>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04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</si>
  <si>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</si>
  <si>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</si>
  <si>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</si>
  <si>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</si>
  <si>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</si>
  <si>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</si>
  <si>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</si>
  <si>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</si>
  <si>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</si>
  <si>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</si>
  <si>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</si>
  <si>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</si>
  <si>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</si>
  <si>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</si>
  <si>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</si>
  <si>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</si>
  <si>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</si>
  <si>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</si>
  <si>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</si>
  <si>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</si>
  <si>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</si>
  <si>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</si>
  <si>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</si>
  <si>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</si>
  <si>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</si>
  <si>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</si>
  <si>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</si>
  <si>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</si>
  <si>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</si>
  <si>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</si>
  <si>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</si>
  <si>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</si>
  <si>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</si>
  <si>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</si>
  <si>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</si>
  <si>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</si>
  <si>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</si>
  <si>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</si>
  <si>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</si>
  <si>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</si>
  <si>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</si>
  <si>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</si>
  <si>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</si>
  <si>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</si>
  <si>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</si>
  <si>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</si>
  <si>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</si>
  <si>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</si>
  <si>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</si>
  <si>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</si>
  <si>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</si>
  <si>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</si>
  <si>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</si>
  <si>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</si>
  <si>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</si>
  <si>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</si>
  <si>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</si>
  <si>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</si>
  <si>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</si>
  <si>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</si>
  <si>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</si>
  <si>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</si>
  <si>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</si>
  <si>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</si>
  <si>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</si>
  <si>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</si>
  <si>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</si>
  <si>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</si>
  <si>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</si>
  <si>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</si>
  <si>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</si>
  <si>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</si>
  <si>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</si>
  <si>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</si>
  <si>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</si>
  <si>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</si>
  <si>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</si>
  <si>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</si>
  <si>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</si>
  <si>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</si>
  <si>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</si>
  <si>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</si>
  <si>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</si>
  <si>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</si>
  <si>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</si>
  <si>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</si>
  <si>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</si>
  <si>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</si>
  <si>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</si>
  <si>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</si>
  <si>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</si>
  <si>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</si>
  <si>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</si>
  <si>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</si>
  <si>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</si>
  <si>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</si>
  <si>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</si>
  <si>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</si>
  <si>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</si>
  <si>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</si>
  <si>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</si>
  <si>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</si>
  <si>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</si>
  <si>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</si>
  <si>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</si>
  <si>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</si>
  <si>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</si>
  <si>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</si>
  <si>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</si>
  <si>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</si>
  <si>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</si>
  <si>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</si>
  <si>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</si>
  <si>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</si>
  <si>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</si>
  <si>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</si>
  <si>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</si>
  <si>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</si>
  <si>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</si>
  <si>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</si>
  <si>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</si>
  <si>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</si>
  <si>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</si>
  <si>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</si>
  <si>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</si>
  <si>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</si>
  <si>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</si>
  <si>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</si>
  <si>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</si>
  <si>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</si>
  <si>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</si>
  <si>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</si>
  <si>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</si>
  <si>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передан-ные бюджетам сельских поселений</t>
  </si>
  <si>
    <t>052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</si>
  <si>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</si>
  <si>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</si>
  <si>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</si>
  <si>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</si>
  <si>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Показатели прогноза доходов в 2017 году в соответствии с решением Совета муниципального образования Каневской район по состоянию на 01.02.2017 г.</t>
  </si>
  <si>
    <t>Показатели кассовых поступлений в 2017 году (по состоянию на 01.02.2017 г.) в бюджет района</t>
  </si>
  <si>
    <t>Показатели прогноза доходов бюджета на 2020 год</t>
  </si>
  <si>
    <t>на 1 февраля 2017 года</t>
  </si>
  <si>
    <t>1000</t>
  </si>
  <si>
    <t>2100</t>
  </si>
  <si>
    <t>29</t>
  </si>
  <si>
    <t>35</t>
  </si>
  <si>
    <t>118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</si>
</sst>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3"/>
  <sheetViews>
    <sheetView tabSelected="1" zoomScale="70" zoomScaleNormal="70" zoomScalePageLayoutView="0" workbookViewId="0" topLeftCell="A1">
      <selection activeCell="L168" sqref="L168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6.140625" style="8" customWidth="1"/>
    <col min="16" max="17" width="19.421875" style="8" customWidth="1"/>
    <col min="18" max="16384" width="9.140625" style="2" customWidth="1"/>
  </cols>
  <sheetData>
    <row r="2" spans="1:17" ht="22.5">
      <c r="A2" s="70" t="s">
        <v>187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72" t="s">
        <v>213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74" t="s">
        <v>11</v>
      </c>
      <c r="B6" s="74"/>
      <c r="C6" s="74"/>
      <c r="F6" s="6"/>
      <c r="G6" s="5" t="s">
        <v>188</v>
      </c>
      <c r="I6" s="6"/>
      <c r="J6" s="3"/>
      <c r="K6" s="3"/>
      <c r="L6" s="59"/>
      <c r="M6" s="59"/>
    </row>
    <row r="7" spans="1:13" ht="17.25">
      <c r="A7" s="4" t="s">
        <v>12</v>
      </c>
      <c r="B7" s="7"/>
      <c r="F7" s="3"/>
      <c r="G7" s="5" t="s">
        <v>189</v>
      </c>
      <c r="I7" s="3"/>
      <c r="J7" s="3"/>
      <c r="K7" s="3"/>
      <c r="L7" s="59"/>
      <c r="M7" s="59"/>
    </row>
    <row r="8" spans="1:13" ht="17.25">
      <c r="A8" s="4" t="s">
        <v>13</v>
      </c>
      <c r="D8" s="3"/>
      <c r="F8" s="3"/>
      <c r="G8" s="4" t="s">
        <v>14</v>
      </c>
      <c r="I8" s="3"/>
      <c r="J8" s="3"/>
      <c r="K8" s="3"/>
      <c r="L8" s="59"/>
      <c r="M8" s="59"/>
    </row>
    <row r="9" ht="7.5" customHeight="1"/>
    <row r="11" spans="1:17" s="10" customFormat="1" ht="15" customHeight="1">
      <c r="A11" s="75" t="s">
        <v>15</v>
      </c>
      <c r="B11" s="71" t="s">
        <v>16</v>
      </c>
      <c r="C11" s="71"/>
      <c r="D11" s="71"/>
      <c r="E11" s="71"/>
      <c r="F11" s="71"/>
      <c r="G11" s="71"/>
      <c r="H11" s="71"/>
      <c r="I11" s="71"/>
      <c r="J11" s="71" t="s">
        <v>17</v>
      </c>
      <c r="K11" s="71" t="s">
        <v>64</v>
      </c>
      <c r="L11" s="73" t="s">
        <v>210</v>
      </c>
      <c r="M11" s="73" t="s">
        <v>211</v>
      </c>
      <c r="N11" s="73" t="s">
        <v>209</v>
      </c>
      <c r="O11" s="78" t="s">
        <v>18</v>
      </c>
      <c r="P11" s="73" t="s">
        <v>19</v>
      </c>
      <c r="Q11" s="73" t="s">
        <v>212</v>
      </c>
    </row>
    <row r="12" spans="1:17" s="10" customFormat="1" ht="15">
      <c r="A12" s="76"/>
      <c r="B12" s="71" t="s">
        <v>63</v>
      </c>
      <c r="C12" s="71" t="s">
        <v>20</v>
      </c>
      <c r="D12" s="71"/>
      <c r="E12" s="71"/>
      <c r="F12" s="71"/>
      <c r="G12" s="71"/>
      <c r="H12" s="71" t="s">
        <v>21</v>
      </c>
      <c r="I12" s="71"/>
      <c r="J12" s="71"/>
      <c r="K12" s="71"/>
      <c r="L12" s="73"/>
      <c r="M12" s="73"/>
      <c r="N12" s="73"/>
      <c r="O12" s="79"/>
      <c r="P12" s="73"/>
      <c r="Q12" s="73"/>
    </row>
    <row r="13" spans="1:17" s="10" customFormat="1" ht="156.75" customHeight="1">
      <c r="A13" s="77"/>
      <c r="B13" s="71"/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27</v>
      </c>
      <c r="I13" s="11" t="s">
        <v>28</v>
      </c>
      <c r="J13" s="71"/>
      <c r="K13" s="71"/>
      <c r="L13" s="73"/>
      <c r="M13" s="73"/>
      <c r="N13" s="73"/>
      <c r="O13" s="80"/>
      <c r="P13" s="73"/>
      <c r="Q13" s="73"/>
    </row>
    <row r="14" spans="1:17" ht="45">
      <c r="A14" s="12" t="s">
        <v>29</v>
      </c>
      <c r="B14" s="9"/>
      <c r="C14" s="13">
        <v>1</v>
      </c>
      <c r="D14" s="14" t="s">
        <v>30</v>
      </c>
      <c r="E14" s="14" t="s">
        <v>30</v>
      </c>
      <c r="F14" s="14" t="s">
        <v>31</v>
      </c>
      <c r="G14" s="14" t="s">
        <v>30</v>
      </c>
      <c r="H14" s="14" t="s">
        <v>32</v>
      </c>
      <c r="I14" s="14" t="s">
        <v>31</v>
      </c>
      <c r="J14" s="12"/>
      <c r="K14" s="15"/>
      <c r="L14" s="58">
        <f>L15+L24+L30+L44+L65+L58+L74+L160</f>
        <v>26581200</v>
      </c>
      <c r="M14" s="58">
        <f aca="true" t="shared" si="0" ref="L14:Q14">M15+M24+M30+M44+M65+M58+M74+M160</f>
        <v>1929023.13</v>
      </c>
      <c r="N14" s="58">
        <f t="shared" si="0"/>
        <v>26581200</v>
      </c>
      <c r="O14" s="58">
        <f t="shared" si="0"/>
        <v>27717.4</v>
      </c>
      <c r="P14" s="58">
        <f t="shared" si="0"/>
        <v>28456.5</v>
      </c>
      <c r="Q14" s="58">
        <f t="shared" si="0"/>
        <v>28456.5</v>
      </c>
    </row>
    <row r="15" spans="1:17" ht="45">
      <c r="A15" s="16" t="s">
        <v>33</v>
      </c>
      <c r="B15" s="17">
        <v>182</v>
      </c>
      <c r="C15" s="17">
        <v>1</v>
      </c>
      <c r="D15" s="18" t="s">
        <v>34</v>
      </c>
      <c r="E15" s="18" t="s">
        <v>30</v>
      </c>
      <c r="F15" s="18" t="s">
        <v>31</v>
      </c>
      <c r="G15" s="18" t="s">
        <v>30</v>
      </c>
      <c r="H15" s="18" t="s">
        <v>32</v>
      </c>
      <c r="I15" s="18" t="s">
        <v>31</v>
      </c>
      <c r="J15" s="16" t="s">
        <v>33</v>
      </c>
      <c r="K15" s="19" t="s">
        <v>35</v>
      </c>
      <c r="L15" s="35">
        <f>L16+L19</f>
        <v>8100000</v>
      </c>
      <c r="M15" s="35">
        <f>M16+M19</f>
        <v>432697.41</v>
      </c>
      <c r="N15" s="35">
        <f>N16+N19</f>
        <v>8100000</v>
      </c>
      <c r="O15" s="35">
        <f>O16+O19</f>
        <v>8540</v>
      </c>
      <c r="P15" s="35">
        <f>P16+P19</f>
        <v>8800</v>
      </c>
      <c r="Q15" s="35">
        <f>Q16+Q19</f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41</v>
      </c>
      <c r="B19" s="21">
        <v>182</v>
      </c>
      <c r="C19" s="21">
        <v>1</v>
      </c>
      <c r="D19" s="22" t="s">
        <v>34</v>
      </c>
      <c r="E19" s="22" t="s">
        <v>38</v>
      </c>
      <c r="F19" s="22" t="s">
        <v>31</v>
      </c>
      <c r="G19" s="22" t="s">
        <v>34</v>
      </c>
      <c r="H19" s="22" t="s">
        <v>32</v>
      </c>
      <c r="I19" s="22" t="s">
        <v>36</v>
      </c>
      <c r="J19" s="32" t="s">
        <v>41</v>
      </c>
      <c r="K19" s="23" t="s">
        <v>35</v>
      </c>
      <c r="L19" s="24">
        <f>L20+L21+L22+L23</f>
        <v>8100000</v>
      </c>
      <c r="M19" s="24">
        <f>M20+M21+M22+M23</f>
        <v>432697.41</v>
      </c>
      <c r="N19" s="24">
        <f>N20+N21+N22+N23</f>
        <v>8100000</v>
      </c>
      <c r="O19" s="24">
        <f>O20+O21+O22+O23</f>
        <v>8540</v>
      </c>
      <c r="P19" s="24">
        <f>P20+P21+P22+P23</f>
        <v>8800</v>
      </c>
      <c r="Q19" s="24">
        <f>Q20+Q21+Q22+Q23</f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41</v>
      </c>
      <c r="B20" s="28">
        <v>182</v>
      </c>
      <c r="C20" s="28">
        <v>1</v>
      </c>
      <c r="D20" s="29" t="s">
        <v>34</v>
      </c>
      <c r="E20" s="29" t="s">
        <v>38</v>
      </c>
      <c r="F20" s="29" t="s">
        <v>37</v>
      </c>
      <c r="G20" s="29" t="s">
        <v>34</v>
      </c>
      <c r="H20" s="29" t="s">
        <v>214</v>
      </c>
      <c r="I20" s="29" t="s">
        <v>36</v>
      </c>
      <c r="J20" s="33" t="s">
        <v>42</v>
      </c>
      <c r="K20" s="30" t="s">
        <v>35</v>
      </c>
      <c r="L20" s="31">
        <v>8099000</v>
      </c>
      <c r="M20" s="31">
        <v>431948.92</v>
      </c>
      <c r="N20" s="31">
        <v>8099000</v>
      </c>
      <c r="O20" s="31">
        <v>8540</v>
      </c>
      <c r="P20" s="31">
        <v>8800</v>
      </c>
      <c r="Q20" s="31">
        <v>8800</v>
      </c>
    </row>
    <row r="21" spans="1:17" ht="195">
      <c r="A21" s="33" t="s">
        <v>41</v>
      </c>
      <c r="B21" s="28">
        <v>182</v>
      </c>
      <c r="C21" s="28">
        <v>1</v>
      </c>
      <c r="D21" s="29" t="s">
        <v>34</v>
      </c>
      <c r="E21" s="29" t="s">
        <v>38</v>
      </c>
      <c r="F21" s="29" t="s">
        <v>40</v>
      </c>
      <c r="G21" s="29" t="s">
        <v>34</v>
      </c>
      <c r="H21" s="29" t="s">
        <v>32</v>
      </c>
      <c r="I21" s="29" t="s">
        <v>36</v>
      </c>
      <c r="J21" s="33" t="s">
        <v>43</v>
      </c>
      <c r="K21" s="30" t="s">
        <v>35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75">
      <c r="A22" s="33" t="s">
        <v>41</v>
      </c>
      <c r="B22" s="28">
        <v>182</v>
      </c>
      <c r="C22" s="28">
        <v>1</v>
      </c>
      <c r="D22" s="29" t="s">
        <v>34</v>
      </c>
      <c r="E22" s="29" t="s">
        <v>38</v>
      </c>
      <c r="F22" s="29" t="s">
        <v>44</v>
      </c>
      <c r="G22" s="29" t="s">
        <v>34</v>
      </c>
      <c r="H22" s="29" t="s">
        <v>32</v>
      </c>
      <c r="I22" s="29" t="s">
        <v>36</v>
      </c>
      <c r="J22" s="33" t="s">
        <v>45</v>
      </c>
      <c r="K22" s="30" t="s">
        <v>35</v>
      </c>
      <c r="L22" s="31">
        <v>1000</v>
      </c>
      <c r="M22" s="31">
        <v>748.49</v>
      </c>
      <c r="N22" s="31">
        <v>1000</v>
      </c>
      <c r="O22" s="31">
        <v>0</v>
      </c>
      <c r="P22" s="31">
        <v>0</v>
      </c>
      <c r="Q22" s="31">
        <v>0</v>
      </c>
    </row>
    <row r="23" spans="1:17" ht="150">
      <c r="A23" s="33" t="s">
        <v>41</v>
      </c>
      <c r="B23" s="28">
        <v>182</v>
      </c>
      <c r="C23" s="28">
        <v>1</v>
      </c>
      <c r="D23" s="29" t="s">
        <v>34</v>
      </c>
      <c r="E23" s="29" t="s">
        <v>38</v>
      </c>
      <c r="F23" s="29" t="s">
        <v>46</v>
      </c>
      <c r="G23" s="29" t="s">
        <v>34</v>
      </c>
      <c r="H23" s="29" t="s">
        <v>32</v>
      </c>
      <c r="I23" s="29" t="s">
        <v>36</v>
      </c>
      <c r="J23" s="33" t="s">
        <v>47</v>
      </c>
      <c r="K23" s="30" t="s">
        <v>35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48</v>
      </c>
      <c r="B24" s="17"/>
      <c r="C24" s="17">
        <v>1</v>
      </c>
      <c r="D24" s="18" t="s">
        <v>49</v>
      </c>
      <c r="E24" s="18" t="s">
        <v>30</v>
      </c>
      <c r="F24" s="18" t="s">
        <v>31</v>
      </c>
      <c r="G24" s="18" t="s">
        <v>30</v>
      </c>
      <c r="H24" s="18" t="s">
        <v>32</v>
      </c>
      <c r="I24" s="18" t="s">
        <v>31</v>
      </c>
      <c r="J24" s="16" t="s">
        <v>48</v>
      </c>
      <c r="K24" s="34"/>
      <c r="L24" s="35">
        <f>L25</f>
        <v>4742800</v>
      </c>
      <c r="M24" s="35">
        <f aca="true" t="shared" si="1" ref="L24:Q24">M25</f>
        <v>409629.66</v>
      </c>
      <c r="N24" s="35">
        <f t="shared" si="1"/>
        <v>4742800</v>
      </c>
      <c r="O24" s="35">
        <f t="shared" si="1"/>
        <v>4899.9</v>
      </c>
      <c r="P24" s="35">
        <f t="shared" si="1"/>
        <v>5069</v>
      </c>
      <c r="Q24" s="35">
        <f t="shared" si="1"/>
        <v>5069</v>
      </c>
    </row>
    <row r="25" spans="1:17" ht="90">
      <c r="A25" s="33" t="s">
        <v>48</v>
      </c>
      <c r="B25" s="28"/>
      <c r="C25" s="28" t="s">
        <v>50</v>
      </c>
      <c r="D25" s="29" t="s">
        <v>49</v>
      </c>
      <c r="E25" s="29" t="s">
        <v>38</v>
      </c>
      <c r="F25" s="29" t="s">
        <v>31</v>
      </c>
      <c r="G25" s="29" t="s">
        <v>34</v>
      </c>
      <c r="H25" s="29" t="s">
        <v>32</v>
      </c>
      <c r="I25" s="29" t="s">
        <v>36</v>
      </c>
      <c r="J25" s="33" t="s">
        <v>51</v>
      </c>
      <c r="K25" s="36"/>
      <c r="L25" s="31">
        <f>L26+L27+L28+L29</f>
        <v>4742800</v>
      </c>
      <c r="M25" s="31">
        <f>M26+M27+M28+M29</f>
        <v>409629.66</v>
      </c>
      <c r="N25" s="31">
        <f>N26+N27+N28+N29</f>
        <v>4742800</v>
      </c>
      <c r="O25" s="31">
        <f>O26+O27+O28+O29</f>
        <v>4899.9</v>
      </c>
      <c r="P25" s="31">
        <f>P26+P27+P28+P29</f>
        <v>5069</v>
      </c>
      <c r="Q25" s="31">
        <f>Q26+Q27+Q28+Q29</f>
        <v>5069</v>
      </c>
    </row>
    <row r="26" spans="1:17" ht="120">
      <c r="A26" s="33" t="s">
        <v>48</v>
      </c>
      <c r="B26" s="37" t="s">
        <v>53</v>
      </c>
      <c r="C26" s="37" t="s">
        <v>50</v>
      </c>
      <c r="D26" s="37" t="s">
        <v>49</v>
      </c>
      <c r="E26" s="37" t="s">
        <v>38</v>
      </c>
      <c r="F26" s="37" t="s">
        <v>55</v>
      </c>
      <c r="G26" s="37" t="s">
        <v>34</v>
      </c>
      <c r="H26" s="37" t="s">
        <v>32</v>
      </c>
      <c r="I26" s="37" t="s">
        <v>36</v>
      </c>
      <c r="J26" s="33" t="s">
        <v>56</v>
      </c>
      <c r="K26" s="33" t="s">
        <v>57</v>
      </c>
      <c r="L26" s="31">
        <v>1519200</v>
      </c>
      <c r="M26" s="31">
        <v>134633.27</v>
      </c>
      <c r="N26" s="31">
        <v>1519200</v>
      </c>
      <c r="O26" s="31">
        <v>1500</v>
      </c>
      <c r="P26" s="31">
        <v>1500</v>
      </c>
      <c r="Q26" s="31">
        <v>1500</v>
      </c>
    </row>
    <row r="27" spans="1:17" ht="150">
      <c r="A27" s="33" t="s">
        <v>48</v>
      </c>
      <c r="B27" s="37" t="s">
        <v>53</v>
      </c>
      <c r="C27" s="37" t="s">
        <v>50</v>
      </c>
      <c r="D27" s="37" t="s">
        <v>49</v>
      </c>
      <c r="E27" s="37" t="s">
        <v>38</v>
      </c>
      <c r="F27" s="37" t="s">
        <v>58</v>
      </c>
      <c r="G27" s="37" t="s">
        <v>34</v>
      </c>
      <c r="H27" s="37" t="s">
        <v>32</v>
      </c>
      <c r="I27" s="37" t="s">
        <v>36</v>
      </c>
      <c r="J27" s="33" t="s">
        <v>59</v>
      </c>
      <c r="K27" s="33" t="s">
        <v>57</v>
      </c>
      <c r="L27" s="31">
        <v>15600</v>
      </c>
      <c r="M27" s="31">
        <v>1525.98</v>
      </c>
      <c r="N27" s="31">
        <v>15600</v>
      </c>
      <c r="O27" s="31">
        <v>100</v>
      </c>
      <c r="P27" s="31">
        <v>100</v>
      </c>
      <c r="Q27" s="31">
        <v>100</v>
      </c>
    </row>
    <row r="28" spans="1:17" ht="120">
      <c r="A28" s="33" t="s">
        <v>48</v>
      </c>
      <c r="B28" s="37" t="s">
        <v>53</v>
      </c>
      <c r="C28" s="37" t="s">
        <v>50</v>
      </c>
      <c r="D28" s="37" t="s">
        <v>49</v>
      </c>
      <c r="E28" s="37" t="s">
        <v>38</v>
      </c>
      <c r="F28" s="37" t="s">
        <v>60</v>
      </c>
      <c r="G28" s="37" t="s">
        <v>34</v>
      </c>
      <c r="H28" s="37" t="s">
        <v>32</v>
      </c>
      <c r="I28" s="37" t="s">
        <v>36</v>
      </c>
      <c r="J28" s="33" t="s">
        <v>61</v>
      </c>
      <c r="K28" s="33" t="s">
        <v>57</v>
      </c>
      <c r="L28" s="31">
        <v>3207600</v>
      </c>
      <c r="M28" s="31">
        <v>282651.69</v>
      </c>
      <c r="N28" s="31">
        <v>3207600</v>
      </c>
      <c r="O28" s="31">
        <v>3299.9</v>
      </c>
      <c r="P28" s="31">
        <v>3469</v>
      </c>
      <c r="Q28" s="31">
        <v>3469</v>
      </c>
    </row>
    <row r="29" spans="1:17" ht="120">
      <c r="A29" s="33" t="s">
        <v>48</v>
      </c>
      <c r="B29" s="37" t="s">
        <v>53</v>
      </c>
      <c r="C29" s="37" t="s">
        <v>50</v>
      </c>
      <c r="D29" s="37" t="s">
        <v>49</v>
      </c>
      <c r="E29" s="37" t="s">
        <v>38</v>
      </c>
      <c r="F29" s="37" t="s">
        <v>62</v>
      </c>
      <c r="G29" s="37" t="s">
        <v>34</v>
      </c>
      <c r="H29" s="37" t="s">
        <v>32</v>
      </c>
      <c r="I29" s="37" t="s">
        <v>36</v>
      </c>
      <c r="J29" s="33" t="s">
        <v>65</v>
      </c>
      <c r="K29" s="33" t="s">
        <v>57</v>
      </c>
      <c r="L29" s="31">
        <v>400</v>
      </c>
      <c r="M29" s="31">
        <v>-9181.28</v>
      </c>
      <c r="N29" s="31">
        <v>400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66</v>
      </c>
      <c r="B30" s="38" t="s">
        <v>52</v>
      </c>
      <c r="C30" s="38" t="s">
        <v>50</v>
      </c>
      <c r="D30" s="38" t="s">
        <v>67</v>
      </c>
      <c r="E30" s="38" t="s">
        <v>30</v>
      </c>
      <c r="F30" s="38" t="s">
        <v>31</v>
      </c>
      <c r="G30" s="38" t="s">
        <v>30</v>
      </c>
      <c r="H30" s="38" t="s">
        <v>32</v>
      </c>
      <c r="I30" s="38" t="s">
        <v>31</v>
      </c>
      <c r="J30" s="16" t="s">
        <v>66</v>
      </c>
      <c r="K30" s="16" t="s">
        <v>35</v>
      </c>
      <c r="L30" s="35">
        <f>L31+L37+L40+L42</f>
        <v>1250000</v>
      </c>
      <c r="M30" s="35">
        <f>M31+M37+M40+M42</f>
        <v>0</v>
      </c>
      <c r="N30" s="35">
        <f>N31+N37+N40+N42</f>
        <v>1250000</v>
      </c>
      <c r="O30" s="35">
        <f>O31+O37+O40+O42</f>
        <v>1700</v>
      </c>
      <c r="P30" s="35">
        <f>P31+P37+P40+P42</f>
        <v>1900</v>
      </c>
      <c r="Q30" s="35">
        <f>Q31+Q37+Q40+Q42</f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customHeight="1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customHeight="1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customHeight="1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customHeight="1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customHeight="1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10</v>
      </c>
      <c r="B40" s="37">
        <v>182</v>
      </c>
      <c r="C40" s="37" t="s">
        <v>50</v>
      </c>
      <c r="D40" s="37" t="s">
        <v>67</v>
      </c>
      <c r="E40" s="37" t="s">
        <v>49</v>
      </c>
      <c r="F40" s="37" t="s">
        <v>31</v>
      </c>
      <c r="G40" s="37" t="s">
        <v>34</v>
      </c>
      <c r="H40" s="37" t="s">
        <v>32</v>
      </c>
      <c r="I40" s="37" t="s">
        <v>36</v>
      </c>
      <c r="J40" s="33" t="s">
        <v>10</v>
      </c>
      <c r="K40" s="33" t="s">
        <v>35</v>
      </c>
      <c r="L40" s="31">
        <f aca="true" t="shared" si="2" ref="L40:Q40">L41</f>
        <v>1250000</v>
      </c>
      <c r="M40" s="31">
        <f t="shared" si="2"/>
        <v>0</v>
      </c>
      <c r="N40" s="31">
        <f t="shared" si="2"/>
        <v>1250000</v>
      </c>
      <c r="O40" s="31">
        <f t="shared" si="2"/>
        <v>1700</v>
      </c>
      <c r="P40" s="31">
        <f t="shared" si="2"/>
        <v>1900</v>
      </c>
      <c r="Q40" s="31">
        <f t="shared" si="2"/>
        <v>1900</v>
      </c>
    </row>
    <row r="41" spans="1:17" ht="44.25" customHeight="1">
      <c r="A41" s="33" t="s">
        <v>10</v>
      </c>
      <c r="B41" s="37">
        <v>182</v>
      </c>
      <c r="C41" s="37">
        <v>1</v>
      </c>
      <c r="D41" s="37" t="s">
        <v>67</v>
      </c>
      <c r="E41" s="37" t="s">
        <v>49</v>
      </c>
      <c r="F41" s="37" t="s">
        <v>37</v>
      </c>
      <c r="G41" s="37" t="s">
        <v>34</v>
      </c>
      <c r="H41" s="37" t="s">
        <v>32</v>
      </c>
      <c r="I41" s="37" t="s">
        <v>36</v>
      </c>
      <c r="J41" s="33" t="s">
        <v>10</v>
      </c>
      <c r="K41" s="33" t="s">
        <v>71</v>
      </c>
      <c r="L41" s="31">
        <v>1250000</v>
      </c>
      <c r="M41" s="31">
        <v>0</v>
      </c>
      <c r="N41" s="31">
        <v>1250000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customHeight="1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190</v>
      </c>
      <c r="B44" s="38" t="s">
        <v>31</v>
      </c>
      <c r="C44" s="38" t="s">
        <v>50</v>
      </c>
      <c r="D44" s="38" t="s">
        <v>69</v>
      </c>
      <c r="E44" s="38" t="s">
        <v>30</v>
      </c>
      <c r="F44" s="38" t="s">
        <v>31</v>
      </c>
      <c r="G44" s="38" t="s">
        <v>30</v>
      </c>
      <c r="H44" s="38" t="s">
        <v>32</v>
      </c>
      <c r="I44" s="38" t="s">
        <v>31</v>
      </c>
      <c r="J44" s="16" t="s">
        <v>190</v>
      </c>
      <c r="K44" s="40"/>
      <c r="L44" s="35">
        <f>L45+L47+L48</f>
        <v>10080000</v>
      </c>
      <c r="M44" s="35">
        <f>M45+M47+M48</f>
        <v>1081372.06</v>
      </c>
      <c r="N44" s="35">
        <f>N45+N47+N48</f>
        <v>10080000</v>
      </c>
      <c r="O44" s="35">
        <f>O45+O47+O48</f>
        <v>10160</v>
      </c>
      <c r="P44" s="35">
        <f>P45+P47+P48</f>
        <v>10270</v>
      </c>
      <c r="Q44" s="35">
        <f>Q45+Q47+Q48</f>
        <v>10270</v>
      </c>
    </row>
    <row r="45" spans="1:17" s="39" customFormat="1" ht="30">
      <c r="A45" s="41" t="s">
        <v>191</v>
      </c>
      <c r="B45" s="37" t="s">
        <v>31</v>
      </c>
      <c r="C45" s="37" t="s">
        <v>50</v>
      </c>
      <c r="D45" s="37" t="s">
        <v>69</v>
      </c>
      <c r="E45" s="37" t="s">
        <v>34</v>
      </c>
      <c r="F45" s="37" t="s">
        <v>44</v>
      </c>
      <c r="G45" s="37" t="s">
        <v>173</v>
      </c>
      <c r="H45" s="37" t="s">
        <v>32</v>
      </c>
      <c r="I45" s="37" t="s">
        <v>36</v>
      </c>
      <c r="J45" s="33" t="s">
        <v>191</v>
      </c>
      <c r="K45" s="42"/>
      <c r="L45" s="43">
        <f aca="true" t="shared" si="3" ref="L45:Q45">L46</f>
        <v>1360000</v>
      </c>
      <c r="M45" s="43">
        <f t="shared" si="3"/>
        <v>63497.44</v>
      </c>
      <c r="N45" s="43">
        <f t="shared" si="3"/>
        <v>1360000</v>
      </c>
      <c r="O45" s="43">
        <f t="shared" si="3"/>
        <v>1360</v>
      </c>
      <c r="P45" s="43">
        <f t="shared" si="3"/>
        <v>1370</v>
      </c>
      <c r="Q45" s="43">
        <f t="shared" si="3"/>
        <v>1370</v>
      </c>
    </row>
    <row r="46" spans="1:17" s="39" customFormat="1" ht="45">
      <c r="A46" s="41" t="s">
        <v>191</v>
      </c>
      <c r="B46" s="37" t="s">
        <v>52</v>
      </c>
      <c r="C46" s="37" t="s">
        <v>50</v>
      </c>
      <c r="D46" s="37" t="s">
        <v>69</v>
      </c>
      <c r="E46" s="37" t="s">
        <v>34</v>
      </c>
      <c r="F46" s="37" t="s">
        <v>44</v>
      </c>
      <c r="G46" s="37" t="s">
        <v>37</v>
      </c>
      <c r="H46" s="37" t="s">
        <v>215</v>
      </c>
      <c r="I46" s="37" t="s">
        <v>36</v>
      </c>
      <c r="J46" s="33" t="s">
        <v>192</v>
      </c>
      <c r="K46" s="44" t="s">
        <v>76</v>
      </c>
      <c r="L46" s="31">
        <v>1360000</v>
      </c>
      <c r="M46" s="31">
        <v>63497.44</v>
      </c>
      <c r="N46" s="31">
        <v>1360000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73</v>
      </c>
      <c r="B47" s="37">
        <v>188</v>
      </c>
      <c r="C47" s="37" t="s">
        <v>50</v>
      </c>
      <c r="D47" s="37" t="s">
        <v>74</v>
      </c>
      <c r="E47" s="37" t="s">
        <v>69</v>
      </c>
      <c r="F47" s="37" t="s">
        <v>31</v>
      </c>
      <c r="G47" s="37" t="s">
        <v>34</v>
      </c>
      <c r="H47" s="37" t="s">
        <v>32</v>
      </c>
      <c r="I47" s="37" t="s">
        <v>36</v>
      </c>
      <c r="J47" s="33" t="s">
        <v>168</v>
      </c>
      <c r="K47" s="33" t="s">
        <v>76</v>
      </c>
      <c r="L47" s="43"/>
      <c r="M47" s="43"/>
      <c r="N47" s="43"/>
      <c r="O47" s="43"/>
      <c r="P47" s="43"/>
      <c r="Q47" s="43"/>
    </row>
    <row r="48" spans="1:17" ht="15">
      <c r="A48" s="41" t="s">
        <v>193</v>
      </c>
      <c r="B48" s="37" t="s">
        <v>52</v>
      </c>
      <c r="C48" s="37" t="s">
        <v>50</v>
      </c>
      <c r="D48" s="37" t="s">
        <v>69</v>
      </c>
      <c r="E48" s="37" t="s">
        <v>69</v>
      </c>
      <c r="F48" s="37" t="s">
        <v>31</v>
      </c>
      <c r="G48" s="37" t="s">
        <v>30</v>
      </c>
      <c r="H48" s="37" t="s">
        <v>32</v>
      </c>
      <c r="I48" s="37" t="s">
        <v>36</v>
      </c>
      <c r="J48" s="33" t="s">
        <v>193</v>
      </c>
      <c r="K48" s="33"/>
      <c r="L48" s="43">
        <f>SUM(L49:L53)</f>
        <v>8720000</v>
      </c>
      <c r="M48" s="43">
        <f>SUM(M49:M53)</f>
        <v>1017874.62</v>
      </c>
      <c r="N48" s="43">
        <f>SUM(N49:N53)</f>
        <v>8720000</v>
      </c>
      <c r="O48" s="43">
        <f>SUM(O49:O53)</f>
        <v>8800</v>
      </c>
      <c r="P48" s="43">
        <f>SUM(P49:P53)</f>
        <v>8900</v>
      </c>
      <c r="Q48" s="43">
        <f>SUM(Q49:Q53)</f>
        <v>8900</v>
      </c>
    </row>
    <row r="49" spans="1:17" s="39" customFormat="1" ht="105">
      <c r="A49" s="41" t="s">
        <v>194</v>
      </c>
      <c r="B49" s="37">
        <v>182</v>
      </c>
      <c r="C49" s="37" t="s">
        <v>50</v>
      </c>
      <c r="D49" s="37" t="s">
        <v>69</v>
      </c>
      <c r="E49" s="37" t="s">
        <v>69</v>
      </c>
      <c r="F49" s="37" t="s">
        <v>172</v>
      </c>
      <c r="G49" s="37" t="s">
        <v>173</v>
      </c>
      <c r="H49" s="37" t="s">
        <v>32</v>
      </c>
      <c r="I49" s="37" t="s">
        <v>36</v>
      </c>
      <c r="J49" s="33" t="s">
        <v>194</v>
      </c>
      <c r="K49" s="44" t="s">
        <v>76</v>
      </c>
      <c r="L49" s="31">
        <v>3100000</v>
      </c>
      <c r="M49" s="31">
        <v>985483.24</v>
      </c>
      <c r="N49" s="31">
        <v>3100000</v>
      </c>
      <c r="O49" s="31">
        <v>3450</v>
      </c>
      <c r="P49" s="31">
        <v>3500</v>
      </c>
      <c r="Q49" s="31">
        <v>3500</v>
      </c>
    </row>
    <row r="50" spans="1:17" ht="105">
      <c r="A50" s="41" t="s">
        <v>195</v>
      </c>
      <c r="B50" s="37" t="s">
        <v>52</v>
      </c>
      <c r="C50" s="37" t="s">
        <v>50</v>
      </c>
      <c r="D50" s="37" t="s">
        <v>69</v>
      </c>
      <c r="E50" s="37" t="s">
        <v>69</v>
      </c>
      <c r="F50" s="37" t="s">
        <v>196</v>
      </c>
      <c r="G50" s="37" t="s">
        <v>173</v>
      </c>
      <c r="H50" s="37" t="s">
        <v>32</v>
      </c>
      <c r="I50" s="37" t="s">
        <v>36</v>
      </c>
      <c r="J50" s="33" t="s">
        <v>195</v>
      </c>
      <c r="K50" s="44" t="s">
        <v>76</v>
      </c>
      <c r="L50" s="31">
        <v>5620000</v>
      </c>
      <c r="M50" s="31">
        <v>32391.38</v>
      </c>
      <c r="N50" s="31">
        <v>5620000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customHeight="1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 aca="true" t="shared" si="4" ref="L54:Q54">L55+L56</f>
        <v>0</v>
      </c>
      <c r="M54" s="35">
        <f t="shared" si="4"/>
        <v>0</v>
      </c>
      <c r="N54" s="35">
        <f t="shared" si="4"/>
        <v>0</v>
      </c>
      <c r="O54" s="35">
        <f t="shared" si="4"/>
        <v>0</v>
      </c>
      <c r="P54" s="35">
        <f t="shared" si="4"/>
        <v>0</v>
      </c>
      <c r="Q54" s="35">
        <f t="shared" si="4"/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customHeight="1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customHeight="1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customHeight="1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customHeight="1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customHeight="1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customHeight="1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customHeight="1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customHeight="1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127</v>
      </c>
      <c r="B65" s="38" t="s">
        <v>31</v>
      </c>
      <c r="C65" s="38">
        <v>1</v>
      </c>
      <c r="D65" s="38" t="s">
        <v>126</v>
      </c>
      <c r="E65" s="38" t="s">
        <v>30</v>
      </c>
      <c r="F65" s="38" t="s">
        <v>31</v>
      </c>
      <c r="G65" s="38" t="s">
        <v>30</v>
      </c>
      <c r="H65" s="38" t="s">
        <v>32</v>
      </c>
      <c r="I65" s="38" t="s">
        <v>31</v>
      </c>
      <c r="J65" s="16" t="s">
        <v>127</v>
      </c>
      <c r="K65" s="48"/>
      <c r="L65" s="47">
        <f>L69+L71</f>
        <v>0</v>
      </c>
      <c r="M65" s="47">
        <f>M69+M71</f>
        <v>0</v>
      </c>
      <c r="N65" s="47">
        <f>N69+N71</f>
        <v>0</v>
      </c>
      <c r="O65" s="47">
        <f>O69+O71</f>
        <v>0</v>
      </c>
      <c r="P65" s="47">
        <f>P69+P71</f>
        <v>0</v>
      </c>
      <c r="Q65" s="47">
        <f>Q69+Q71</f>
        <v>0</v>
      </c>
    </row>
    <row r="66" spans="1:17" ht="15" customHeight="1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customHeight="1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customHeight="1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176</v>
      </c>
      <c r="B69" s="37" t="s">
        <v>31</v>
      </c>
      <c r="C69" s="37">
        <v>1</v>
      </c>
      <c r="D69" s="37" t="s">
        <v>126</v>
      </c>
      <c r="E69" s="37" t="s">
        <v>67</v>
      </c>
      <c r="F69" s="37" t="s">
        <v>175</v>
      </c>
      <c r="G69" s="37" t="s">
        <v>30</v>
      </c>
      <c r="H69" s="37" t="s">
        <v>32</v>
      </c>
      <c r="I69" s="37" t="s">
        <v>54</v>
      </c>
      <c r="J69" s="33" t="s">
        <v>176</v>
      </c>
      <c r="K69" s="33"/>
      <c r="L69" s="47">
        <f aca="true" t="shared" si="5" ref="L69:Q69">L70</f>
        <v>0</v>
      </c>
      <c r="M69" s="47">
        <f t="shared" si="5"/>
        <v>0</v>
      </c>
      <c r="N69" s="47">
        <f t="shared" si="5"/>
        <v>0</v>
      </c>
      <c r="O69" s="47">
        <f t="shared" si="5"/>
        <v>0</v>
      </c>
      <c r="P69" s="47">
        <f t="shared" si="5"/>
        <v>0</v>
      </c>
      <c r="Q69" s="47">
        <f t="shared" si="5"/>
        <v>0</v>
      </c>
    </row>
    <row r="70" spans="1:17" ht="225">
      <c r="A70" s="46" t="s">
        <v>197</v>
      </c>
      <c r="B70" s="37" t="s">
        <v>137</v>
      </c>
      <c r="C70" s="37">
        <v>1</v>
      </c>
      <c r="D70" s="37" t="s">
        <v>126</v>
      </c>
      <c r="E70" s="37" t="s">
        <v>67</v>
      </c>
      <c r="F70" s="37" t="s">
        <v>175</v>
      </c>
      <c r="G70" s="37" t="s">
        <v>173</v>
      </c>
      <c r="H70" s="37" t="s">
        <v>32</v>
      </c>
      <c r="I70" s="37" t="s">
        <v>54</v>
      </c>
      <c r="J70" s="33" t="s">
        <v>197</v>
      </c>
      <c r="K70" s="33" t="s">
        <v>198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75">
      <c r="A71" s="46" t="s">
        <v>128</v>
      </c>
      <c r="B71" s="37" t="s">
        <v>31</v>
      </c>
      <c r="C71" s="37">
        <v>1</v>
      </c>
      <c r="D71" s="37" t="s">
        <v>126</v>
      </c>
      <c r="E71" s="37" t="s">
        <v>72</v>
      </c>
      <c r="F71" s="37" t="s">
        <v>31</v>
      </c>
      <c r="G71" s="37" t="s">
        <v>30</v>
      </c>
      <c r="H71" s="37" t="s">
        <v>32</v>
      </c>
      <c r="I71" s="37">
        <v>120</v>
      </c>
      <c r="J71" s="33" t="s">
        <v>128</v>
      </c>
      <c r="K71" s="33"/>
      <c r="L71" s="43">
        <f aca="true" t="shared" si="6" ref="L71:Q72">L72</f>
        <v>0</v>
      </c>
      <c r="M71" s="43">
        <f t="shared" si="6"/>
        <v>0</v>
      </c>
      <c r="N71" s="43">
        <f t="shared" si="6"/>
        <v>0</v>
      </c>
      <c r="O71" s="43">
        <f t="shared" si="6"/>
        <v>0</v>
      </c>
      <c r="P71" s="43">
        <f t="shared" si="6"/>
        <v>0</v>
      </c>
      <c r="Q71" s="43">
        <f t="shared" si="6"/>
        <v>0</v>
      </c>
    </row>
    <row r="72" spans="1:17" ht="90">
      <c r="A72" s="46" t="s">
        <v>128</v>
      </c>
      <c r="B72" s="37" t="s">
        <v>31</v>
      </c>
      <c r="C72" s="37">
        <v>1</v>
      </c>
      <c r="D72" s="37" t="s">
        <v>126</v>
      </c>
      <c r="E72" s="37" t="s">
        <v>72</v>
      </c>
      <c r="F72" s="37" t="s">
        <v>37</v>
      </c>
      <c r="G72" s="37" t="s">
        <v>30</v>
      </c>
      <c r="H72" s="37" t="s">
        <v>32</v>
      </c>
      <c r="I72" s="37">
        <v>120</v>
      </c>
      <c r="J72" s="33" t="s">
        <v>129</v>
      </c>
      <c r="K72" s="33"/>
      <c r="L72" s="47">
        <f t="shared" si="6"/>
        <v>0</v>
      </c>
      <c r="M72" s="47">
        <f t="shared" si="6"/>
        <v>0</v>
      </c>
      <c r="N72" s="47">
        <f t="shared" si="6"/>
        <v>0</v>
      </c>
      <c r="O72" s="47">
        <f t="shared" si="6"/>
        <v>0</v>
      </c>
      <c r="P72" s="47">
        <f t="shared" si="6"/>
        <v>0</v>
      </c>
      <c r="Q72" s="47">
        <f t="shared" si="6"/>
        <v>0</v>
      </c>
    </row>
    <row r="73" spans="1:17" ht="90">
      <c r="A73" s="46" t="s">
        <v>128</v>
      </c>
      <c r="B73" s="37" t="s">
        <v>137</v>
      </c>
      <c r="C73" s="37">
        <v>1</v>
      </c>
      <c r="D73" s="37" t="s">
        <v>126</v>
      </c>
      <c r="E73" s="37" t="s">
        <v>72</v>
      </c>
      <c r="F73" s="37" t="s">
        <v>134</v>
      </c>
      <c r="G73" s="37" t="s">
        <v>67</v>
      </c>
      <c r="H73" s="37" t="s">
        <v>32</v>
      </c>
      <c r="I73" s="37">
        <v>120</v>
      </c>
      <c r="J73" s="33" t="s">
        <v>177</v>
      </c>
      <c r="K73" s="33" t="s">
        <v>198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s="26" customFormat="1" ht="2.25" customHeight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7" ref="L74:Q74">L75</f>
        <v>0</v>
      </c>
      <c r="M74" s="35">
        <f t="shared" si="7"/>
        <v>0</v>
      </c>
      <c r="N74" s="35">
        <f t="shared" si="7"/>
        <v>0</v>
      </c>
      <c r="O74" s="35">
        <f t="shared" si="7"/>
        <v>0</v>
      </c>
      <c r="P74" s="35">
        <f t="shared" si="7"/>
        <v>0</v>
      </c>
      <c r="Q74" s="35">
        <f t="shared" si="7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>L76+L77+L78+L79+L80</f>
        <v>0</v>
      </c>
      <c r="M75" s="43">
        <f>M76+M77+M78+M79+M80</f>
        <v>0</v>
      </c>
      <c r="N75" s="43">
        <f>N76+N77+N78+N79+N80</f>
        <v>0</v>
      </c>
      <c r="O75" s="43">
        <f>O76+O77+O78+O79+O80</f>
        <v>0</v>
      </c>
      <c r="P75" s="43">
        <f>P76+P77+P78+P79+P80</f>
        <v>0</v>
      </c>
      <c r="Q75" s="43">
        <f>Q76+Q77+Q78+Q79+Q80</f>
        <v>0</v>
      </c>
    </row>
    <row r="76" spans="1:17" ht="15" customHeight="1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customHeight="1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customHeight="1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customHeight="1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customHeight="1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customHeight="1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8" ref="L82:Q82">L83</f>
        <v>0</v>
      </c>
      <c r="M82" s="53">
        <f t="shared" si="8"/>
        <v>0</v>
      </c>
      <c r="N82" s="53">
        <f t="shared" si="8"/>
        <v>0</v>
      </c>
      <c r="O82" s="53">
        <f t="shared" si="8"/>
        <v>0</v>
      </c>
      <c r="P82" s="53">
        <f t="shared" si="8"/>
        <v>0</v>
      </c>
      <c r="Q82" s="53">
        <f t="shared" si="8"/>
        <v>0</v>
      </c>
      <c r="R82" s="2"/>
      <c r="S82" s="2"/>
      <c r="T82" s="2"/>
      <c r="U82" s="2"/>
      <c r="V82" s="2"/>
      <c r="W82" s="2"/>
    </row>
    <row r="83" spans="1:23" s="39" customFormat="1" ht="15" customHeight="1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customHeight="1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customHeight="1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9" ref="L85:Q85">L86</f>
        <v>0</v>
      </c>
      <c r="M85" s="53">
        <f t="shared" si="9"/>
        <v>0</v>
      </c>
      <c r="N85" s="53">
        <f t="shared" si="9"/>
        <v>0</v>
      </c>
      <c r="O85" s="53">
        <f t="shared" si="9"/>
        <v>0</v>
      </c>
      <c r="P85" s="53">
        <f t="shared" si="9"/>
        <v>0</v>
      </c>
      <c r="Q85" s="53">
        <f t="shared" si="9"/>
        <v>0</v>
      </c>
      <c r="R85" s="2"/>
      <c r="S85" s="2"/>
      <c r="T85" s="2"/>
      <c r="U85" s="2"/>
      <c r="V85" s="2"/>
      <c r="W85" s="2"/>
    </row>
    <row r="86" spans="1:23" s="39" customFormat="1" ht="15" customHeight="1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customHeight="1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customHeight="1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customHeight="1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customHeight="1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142</v>
      </c>
      <c r="B91" s="38" t="s">
        <v>31</v>
      </c>
      <c r="C91" s="38" t="s">
        <v>50</v>
      </c>
      <c r="D91" s="38" t="s">
        <v>143</v>
      </c>
      <c r="E91" s="38" t="s">
        <v>30</v>
      </c>
      <c r="F91" s="38" t="s">
        <v>31</v>
      </c>
      <c r="G91" s="38" t="s">
        <v>30</v>
      </c>
      <c r="H91" s="38" t="s">
        <v>32</v>
      </c>
      <c r="I91" s="38" t="s">
        <v>31</v>
      </c>
      <c r="J91" s="16" t="s">
        <v>142</v>
      </c>
      <c r="K91" s="16"/>
      <c r="L91" s="35">
        <f>L92+L95</f>
        <v>0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144</v>
      </c>
      <c r="B92" s="37" t="s">
        <v>31</v>
      </c>
      <c r="C92" s="37" t="s">
        <v>50</v>
      </c>
      <c r="D92" s="37" t="s">
        <v>143</v>
      </c>
      <c r="E92" s="37" t="s">
        <v>38</v>
      </c>
      <c r="F92" s="37" t="s">
        <v>31</v>
      </c>
      <c r="G92" s="37" t="s">
        <v>30</v>
      </c>
      <c r="H92" s="37" t="s">
        <v>32</v>
      </c>
      <c r="I92" s="37" t="s">
        <v>31</v>
      </c>
      <c r="J92" s="33" t="s">
        <v>144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81</v>
      </c>
      <c r="B93" s="37" t="s">
        <v>31</v>
      </c>
      <c r="C93" s="37" t="s">
        <v>50</v>
      </c>
      <c r="D93" s="37" t="s">
        <v>143</v>
      </c>
      <c r="E93" s="37" t="s">
        <v>38</v>
      </c>
      <c r="F93" s="37" t="s">
        <v>68</v>
      </c>
      <c r="G93" s="37" t="s">
        <v>67</v>
      </c>
      <c r="H93" s="37" t="s">
        <v>32</v>
      </c>
      <c r="I93" s="37" t="s">
        <v>135</v>
      </c>
      <c r="J93" s="33" t="s">
        <v>81</v>
      </c>
      <c r="K93" s="33"/>
      <c r="L93" s="31">
        <f aca="true" t="shared" si="10" ref="L93:Q93">L94</f>
        <v>0</v>
      </c>
      <c r="M93" s="31">
        <f t="shared" si="10"/>
        <v>0</v>
      </c>
      <c r="N93" s="31">
        <f t="shared" si="10"/>
        <v>0</v>
      </c>
      <c r="O93" s="31">
        <f t="shared" si="10"/>
        <v>0</v>
      </c>
      <c r="P93" s="31">
        <f t="shared" si="10"/>
        <v>0</v>
      </c>
      <c r="Q93" s="31">
        <f t="shared" si="10"/>
        <v>0</v>
      </c>
    </row>
    <row r="94" spans="1:17" ht="7.5" customHeight="1" hidden="1">
      <c r="A94" s="54" t="s">
        <v>82</v>
      </c>
      <c r="B94" s="37" t="s">
        <v>137</v>
      </c>
      <c r="C94" s="37" t="s">
        <v>50</v>
      </c>
      <c r="D94" s="37" t="s">
        <v>143</v>
      </c>
      <c r="E94" s="37" t="s">
        <v>38</v>
      </c>
      <c r="F94" s="37" t="s">
        <v>157</v>
      </c>
      <c r="G94" s="37" t="s">
        <v>173</v>
      </c>
      <c r="H94" s="37" t="s">
        <v>32</v>
      </c>
      <c r="I94" s="37" t="s">
        <v>135</v>
      </c>
      <c r="J94" s="33" t="s">
        <v>82</v>
      </c>
      <c r="K94" s="33"/>
      <c r="L94" s="31"/>
      <c r="M94" s="31"/>
      <c r="N94" s="31"/>
      <c r="O94" s="31"/>
      <c r="P94" s="31"/>
      <c r="Q94" s="31"/>
    </row>
    <row r="95" spans="1:17" s="39" customFormat="1" ht="10.5" customHeight="1" hidden="1">
      <c r="A95" s="54" t="s">
        <v>145</v>
      </c>
      <c r="B95" s="37" t="s">
        <v>31</v>
      </c>
      <c r="C95" s="37">
        <v>1</v>
      </c>
      <c r="D95" s="37">
        <v>14</v>
      </c>
      <c r="E95" s="37" t="s">
        <v>69</v>
      </c>
      <c r="F95" s="37" t="s">
        <v>31</v>
      </c>
      <c r="G95" s="37" t="s">
        <v>30</v>
      </c>
      <c r="H95" s="37" t="s">
        <v>32</v>
      </c>
      <c r="I95" s="37">
        <v>430</v>
      </c>
      <c r="J95" s="33" t="s">
        <v>145</v>
      </c>
      <c r="K95" s="33"/>
      <c r="L95" s="53">
        <f>L96+L99</f>
        <v>0</v>
      </c>
      <c r="M95" s="53">
        <f>M96+M99</f>
        <v>0</v>
      </c>
      <c r="N95" s="53">
        <f>N96+N99</f>
        <v>0</v>
      </c>
      <c r="O95" s="53">
        <f>O96+O99</f>
        <v>0</v>
      </c>
      <c r="P95" s="53">
        <f>P96+P99</f>
        <v>0</v>
      </c>
      <c r="Q95" s="53">
        <f>Q96+Q99</f>
        <v>0</v>
      </c>
    </row>
    <row r="96" spans="1:17" ht="8.25" customHeight="1" hidden="1">
      <c r="A96" s="54" t="s">
        <v>83</v>
      </c>
      <c r="B96" s="37" t="s">
        <v>31</v>
      </c>
      <c r="C96" s="37">
        <v>1</v>
      </c>
      <c r="D96" s="37">
        <v>14</v>
      </c>
      <c r="E96" s="37" t="s">
        <v>69</v>
      </c>
      <c r="F96" s="37" t="s">
        <v>37</v>
      </c>
      <c r="G96" s="37" t="s">
        <v>30</v>
      </c>
      <c r="H96" s="37" t="s">
        <v>32</v>
      </c>
      <c r="I96" s="37">
        <v>430</v>
      </c>
      <c r="J96" s="33" t="s">
        <v>83</v>
      </c>
      <c r="K96" s="33"/>
      <c r="L96" s="31">
        <f>L97+L98</f>
        <v>0</v>
      </c>
      <c r="M96" s="31">
        <f>M97+M98</f>
        <v>0</v>
      </c>
      <c r="N96" s="31">
        <f>N97+N98</f>
        <v>0</v>
      </c>
      <c r="O96" s="31">
        <f>O97+O98</f>
        <v>0</v>
      </c>
      <c r="P96" s="31">
        <f>P97+P98</f>
        <v>0</v>
      </c>
      <c r="Q96" s="31">
        <f>Q97+Q98</f>
        <v>0</v>
      </c>
    </row>
    <row r="97" spans="1:17" ht="135" customHeight="1" hidden="1">
      <c r="A97" s="54" t="s">
        <v>84</v>
      </c>
      <c r="B97" s="37" t="s">
        <v>171</v>
      </c>
      <c r="C97" s="37">
        <v>1</v>
      </c>
      <c r="D97" s="37">
        <v>14</v>
      </c>
      <c r="E97" s="37" t="s">
        <v>69</v>
      </c>
      <c r="F97" s="37" t="s">
        <v>133</v>
      </c>
      <c r="G97" s="37" t="s">
        <v>173</v>
      </c>
      <c r="H97" s="37" t="s">
        <v>32</v>
      </c>
      <c r="I97" s="37">
        <v>430</v>
      </c>
      <c r="J97" s="33" t="s">
        <v>84</v>
      </c>
      <c r="K97" s="33" t="s">
        <v>174</v>
      </c>
      <c r="L97" s="31"/>
      <c r="M97" s="31"/>
      <c r="N97" s="31"/>
      <c r="O97" s="31"/>
      <c r="P97" s="31"/>
      <c r="Q97" s="31"/>
    </row>
    <row r="98" spans="1:17" ht="135" customHeight="1" hidden="1">
      <c r="A98" s="54" t="s">
        <v>84</v>
      </c>
      <c r="B98" s="37" t="s">
        <v>137</v>
      </c>
      <c r="C98" s="37">
        <v>1</v>
      </c>
      <c r="D98" s="37">
        <v>14</v>
      </c>
      <c r="E98" s="37" t="s">
        <v>69</v>
      </c>
      <c r="F98" s="37" t="s">
        <v>133</v>
      </c>
      <c r="G98" s="37" t="s">
        <v>173</v>
      </c>
      <c r="H98" s="37" t="s">
        <v>32</v>
      </c>
      <c r="I98" s="37">
        <v>430</v>
      </c>
      <c r="J98" s="33" t="s">
        <v>84</v>
      </c>
      <c r="K98" s="33" t="s">
        <v>198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146</v>
      </c>
      <c r="B99" s="37" t="s">
        <v>31</v>
      </c>
      <c r="C99" s="37">
        <v>1</v>
      </c>
      <c r="D99" s="37">
        <v>14</v>
      </c>
      <c r="E99" s="37" t="s">
        <v>69</v>
      </c>
      <c r="F99" s="37" t="s">
        <v>40</v>
      </c>
      <c r="G99" s="37" t="s">
        <v>30</v>
      </c>
      <c r="H99" s="37" t="s">
        <v>32</v>
      </c>
      <c r="I99" s="37">
        <v>430</v>
      </c>
      <c r="J99" s="33" t="s">
        <v>146</v>
      </c>
      <c r="K99" s="33"/>
      <c r="L99" s="31">
        <f aca="true" t="shared" si="11" ref="L99:Q99">L100</f>
        <v>0</v>
      </c>
      <c r="M99" s="31">
        <f t="shared" si="11"/>
        <v>0</v>
      </c>
      <c r="N99" s="31">
        <f t="shared" si="11"/>
        <v>0</v>
      </c>
      <c r="O99" s="31">
        <f t="shared" si="11"/>
        <v>0</v>
      </c>
      <c r="P99" s="31">
        <f t="shared" si="11"/>
        <v>0</v>
      </c>
      <c r="Q99" s="31">
        <f t="shared" si="11"/>
        <v>0</v>
      </c>
    </row>
    <row r="100" spans="1:17" ht="180" customHeight="1" hidden="1">
      <c r="A100" s="54" t="s">
        <v>85</v>
      </c>
      <c r="B100" s="37" t="s">
        <v>137</v>
      </c>
      <c r="C100" s="37">
        <v>1</v>
      </c>
      <c r="D100" s="37">
        <v>14</v>
      </c>
      <c r="E100" s="37" t="s">
        <v>69</v>
      </c>
      <c r="F100" s="37" t="s">
        <v>175</v>
      </c>
      <c r="G100" s="37" t="s">
        <v>173</v>
      </c>
      <c r="H100" s="37" t="s">
        <v>32</v>
      </c>
      <c r="I100" s="37">
        <v>430</v>
      </c>
      <c r="J100" s="33" t="s">
        <v>85</v>
      </c>
      <c r="K100" s="33" t="s">
        <v>174</v>
      </c>
      <c r="L100" s="31"/>
      <c r="M100" s="31"/>
      <c r="N100" s="31"/>
      <c r="O100" s="31"/>
      <c r="P100" s="31"/>
      <c r="Q100" s="31"/>
    </row>
    <row r="101" spans="1:17" s="26" customFormat="1" ht="45" customHeight="1" hidden="1">
      <c r="A101" s="16" t="s">
        <v>148</v>
      </c>
      <c r="B101" s="38" t="s">
        <v>31</v>
      </c>
      <c r="C101" s="38">
        <v>1</v>
      </c>
      <c r="D101" s="38" t="s">
        <v>149</v>
      </c>
      <c r="E101" s="38" t="s">
        <v>30</v>
      </c>
      <c r="F101" s="38" t="s">
        <v>31</v>
      </c>
      <c r="G101" s="38" t="s">
        <v>30</v>
      </c>
      <c r="H101" s="38" t="s">
        <v>32</v>
      </c>
      <c r="I101" s="38" t="s">
        <v>31</v>
      </c>
      <c r="J101" s="16" t="s">
        <v>150</v>
      </c>
      <c r="K101" s="16"/>
      <c r="L101" s="35">
        <f>L102+L105+L106+L111+L113+L116+L126+L127+L128+L132+L135+L136+L137+L138+L139</f>
        <v>0</v>
      </c>
      <c r="M101" s="35">
        <f>M102+M105+M106+M111+M113+M116+M126+M127+M128+M132+M135+M136+M137+M138+M139</f>
        <v>0</v>
      </c>
      <c r="N101" s="35">
        <f>N102+N105+N106+N111+N113+N116+N126+N127+N128+N132+N135+N136+N137+N138+N139</f>
        <v>0</v>
      </c>
      <c r="O101" s="35">
        <f>O102+O105+O106+O111+O113+O116+O126+O127+O128+O132+O135+O136+O137+O138+O139</f>
        <v>0</v>
      </c>
      <c r="P101" s="35">
        <f>P102+P105+P106+P111+P113+P116+P126+P127+P128+P132+P135+P136+P137+P138+P139</f>
        <v>0</v>
      </c>
      <c r="Q101" s="35">
        <f>Q102+Q105+Q106+Q111+Q113+Q116+Q126+Q127+Q128+Q132+Q135+Q136+Q137+Q138+Q139</f>
        <v>0</v>
      </c>
    </row>
    <row r="102" spans="1:17" ht="45" customHeight="1" hidden="1">
      <c r="A102" s="55" t="s">
        <v>148</v>
      </c>
      <c r="B102" s="37" t="s">
        <v>31</v>
      </c>
      <c r="C102" s="37">
        <v>1</v>
      </c>
      <c r="D102" s="37" t="s">
        <v>149</v>
      </c>
      <c r="E102" s="37" t="s">
        <v>49</v>
      </c>
      <c r="F102" s="37" t="s">
        <v>31</v>
      </c>
      <c r="G102" s="37" t="s">
        <v>30</v>
      </c>
      <c r="H102" s="37" t="s">
        <v>32</v>
      </c>
      <c r="I102" s="37" t="s">
        <v>147</v>
      </c>
      <c r="J102" s="33" t="s">
        <v>86</v>
      </c>
      <c r="K102" s="33"/>
      <c r="L102" s="53">
        <f>L103+L104</f>
        <v>0</v>
      </c>
      <c r="M102" s="53">
        <f>M103+M104</f>
        <v>0</v>
      </c>
      <c r="N102" s="53">
        <f>N103+N104</f>
        <v>0</v>
      </c>
      <c r="O102" s="53">
        <f>O103+O104</f>
        <v>0</v>
      </c>
      <c r="P102" s="53">
        <f>P103+P104</f>
        <v>0</v>
      </c>
      <c r="Q102" s="53">
        <f>Q103+Q104</f>
        <v>0</v>
      </c>
    </row>
    <row r="103" spans="1:17" ht="12.75" customHeight="1" hidden="1">
      <c r="A103" s="55" t="s">
        <v>148</v>
      </c>
      <c r="B103" s="37" t="s">
        <v>52</v>
      </c>
      <c r="C103" s="37">
        <v>1</v>
      </c>
      <c r="D103" s="37" t="s">
        <v>149</v>
      </c>
      <c r="E103" s="37" t="s">
        <v>49</v>
      </c>
      <c r="F103" s="37" t="s">
        <v>37</v>
      </c>
      <c r="G103" s="37" t="s">
        <v>34</v>
      </c>
      <c r="H103" s="37" t="s">
        <v>32</v>
      </c>
      <c r="I103" s="37" t="s">
        <v>147</v>
      </c>
      <c r="J103" s="33" t="s">
        <v>87</v>
      </c>
      <c r="K103" s="30" t="s">
        <v>35</v>
      </c>
      <c r="L103" s="31"/>
      <c r="M103" s="31"/>
      <c r="N103" s="31"/>
      <c r="O103" s="31"/>
      <c r="P103" s="31"/>
      <c r="Q103" s="31"/>
    </row>
    <row r="104" spans="1:17" ht="90" customHeight="1" hidden="1">
      <c r="A104" s="55" t="s">
        <v>148</v>
      </c>
      <c r="B104" s="37" t="s">
        <v>52</v>
      </c>
      <c r="C104" s="37">
        <v>1</v>
      </c>
      <c r="D104" s="37" t="s">
        <v>149</v>
      </c>
      <c r="E104" s="37" t="s">
        <v>49</v>
      </c>
      <c r="F104" s="37" t="s">
        <v>44</v>
      </c>
      <c r="G104" s="37" t="s">
        <v>34</v>
      </c>
      <c r="H104" s="37" t="s">
        <v>32</v>
      </c>
      <c r="I104" s="37" t="s">
        <v>147</v>
      </c>
      <c r="J104" s="33" t="s">
        <v>88</v>
      </c>
      <c r="K104" s="30" t="s">
        <v>35</v>
      </c>
      <c r="L104" s="31"/>
      <c r="M104" s="31"/>
      <c r="N104" s="31"/>
      <c r="O104" s="31"/>
      <c r="P104" s="31"/>
      <c r="Q104" s="31"/>
    </row>
    <row r="105" spans="1:17" ht="12.75" customHeight="1" hidden="1">
      <c r="A105" s="55" t="s">
        <v>148</v>
      </c>
      <c r="B105" s="37" t="s">
        <v>52</v>
      </c>
      <c r="C105" s="37">
        <v>1</v>
      </c>
      <c r="D105" s="37" t="s">
        <v>149</v>
      </c>
      <c r="E105" s="37" t="s">
        <v>69</v>
      </c>
      <c r="F105" s="37" t="s">
        <v>31</v>
      </c>
      <c r="G105" s="37" t="s">
        <v>34</v>
      </c>
      <c r="H105" s="37" t="s">
        <v>32</v>
      </c>
      <c r="I105" s="37" t="s">
        <v>147</v>
      </c>
      <c r="J105" s="33" t="s">
        <v>89</v>
      </c>
      <c r="K105" s="30" t="s">
        <v>35</v>
      </c>
      <c r="L105" s="53"/>
      <c r="M105" s="53"/>
      <c r="N105" s="53"/>
      <c r="O105" s="53"/>
      <c r="P105" s="53"/>
      <c r="Q105" s="53"/>
    </row>
    <row r="106" spans="1:17" ht="105" customHeight="1" hidden="1">
      <c r="A106" s="55" t="s">
        <v>148</v>
      </c>
      <c r="B106" s="37" t="s">
        <v>31</v>
      </c>
      <c r="C106" s="37">
        <v>1</v>
      </c>
      <c r="D106" s="37" t="s">
        <v>149</v>
      </c>
      <c r="E106" s="37" t="s">
        <v>74</v>
      </c>
      <c r="F106" s="37" t="s">
        <v>31</v>
      </c>
      <c r="G106" s="37" t="s">
        <v>34</v>
      </c>
      <c r="H106" s="37" t="s">
        <v>32</v>
      </c>
      <c r="I106" s="37" t="s">
        <v>147</v>
      </c>
      <c r="J106" s="33" t="s">
        <v>90</v>
      </c>
      <c r="K106" s="33"/>
      <c r="L106" s="53"/>
      <c r="M106" s="53"/>
      <c r="N106" s="53"/>
      <c r="O106" s="53"/>
      <c r="P106" s="53"/>
      <c r="Q106" s="53"/>
    </row>
    <row r="107" spans="1:17" ht="105" customHeight="1" hidden="1">
      <c r="A107" s="55" t="s">
        <v>148</v>
      </c>
      <c r="B107" s="37" t="s">
        <v>167</v>
      </c>
      <c r="C107" s="37">
        <v>1</v>
      </c>
      <c r="D107" s="37" t="s">
        <v>149</v>
      </c>
      <c r="E107" s="37" t="s">
        <v>74</v>
      </c>
      <c r="F107" s="37" t="s">
        <v>37</v>
      </c>
      <c r="G107" s="37" t="s">
        <v>34</v>
      </c>
      <c r="H107" s="37" t="s">
        <v>32</v>
      </c>
      <c r="I107" s="37" t="s">
        <v>147</v>
      </c>
      <c r="J107" s="33" t="s">
        <v>91</v>
      </c>
      <c r="K107" s="33" t="s">
        <v>93</v>
      </c>
      <c r="L107" s="31"/>
      <c r="M107" s="31"/>
      <c r="N107" s="31"/>
      <c r="O107" s="31"/>
      <c r="P107" s="31"/>
      <c r="Q107" s="31"/>
    </row>
    <row r="108" spans="1:17" ht="9.75" customHeight="1" hidden="1">
      <c r="A108" s="55" t="s">
        <v>148</v>
      </c>
      <c r="B108" s="37" t="s">
        <v>151</v>
      </c>
      <c r="C108" s="37">
        <v>1</v>
      </c>
      <c r="D108" s="37" t="s">
        <v>149</v>
      </c>
      <c r="E108" s="37" t="s">
        <v>74</v>
      </c>
      <c r="F108" s="37" t="s">
        <v>37</v>
      </c>
      <c r="G108" s="37" t="s">
        <v>34</v>
      </c>
      <c r="H108" s="37" t="s">
        <v>32</v>
      </c>
      <c r="I108" s="37" t="s">
        <v>147</v>
      </c>
      <c r="J108" s="33" t="s">
        <v>91</v>
      </c>
      <c r="K108" s="33" t="s">
        <v>75</v>
      </c>
      <c r="L108" s="31"/>
      <c r="M108" s="31"/>
      <c r="N108" s="31"/>
      <c r="O108" s="31"/>
      <c r="P108" s="31"/>
      <c r="Q108" s="31"/>
    </row>
    <row r="109" spans="1:17" ht="75" customHeight="1" hidden="1">
      <c r="A109" s="55" t="s">
        <v>148</v>
      </c>
      <c r="B109" s="37" t="s">
        <v>167</v>
      </c>
      <c r="C109" s="37">
        <v>1</v>
      </c>
      <c r="D109" s="37" t="s">
        <v>149</v>
      </c>
      <c r="E109" s="37" t="s">
        <v>74</v>
      </c>
      <c r="F109" s="37" t="s">
        <v>40</v>
      </c>
      <c r="G109" s="37" t="s">
        <v>34</v>
      </c>
      <c r="H109" s="37" t="s">
        <v>32</v>
      </c>
      <c r="I109" s="37" t="s">
        <v>147</v>
      </c>
      <c r="J109" s="33" t="s">
        <v>92</v>
      </c>
      <c r="K109" s="33" t="s">
        <v>93</v>
      </c>
      <c r="L109" s="31"/>
      <c r="M109" s="31"/>
      <c r="N109" s="31"/>
      <c r="O109" s="31"/>
      <c r="P109" s="31"/>
      <c r="Q109" s="31"/>
    </row>
    <row r="110" spans="1:17" ht="75" customHeight="1" hidden="1">
      <c r="A110" s="55" t="s">
        <v>148</v>
      </c>
      <c r="B110" s="37" t="s">
        <v>151</v>
      </c>
      <c r="C110" s="37">
        <v>1</v>
      </c>
      <c r="D110" s="37" t="s">
        <v>149</v>
      </c>
      <c r="E110" s="37" t="s">
        <v>74</v>
      </c>
      <c r="F110" s="37" t="s">
        <v>40</v>
      </c>
      <c r="G110" s="37" t="s">
        <v>34</v>
      </c>
      <c r="H110" s="37" t="s">
        <v>32</v>
      </c>
      <c r="I110" s="37" t="s">
        <v>147</v>
      </c>
      <c r="J110" s="33" t="s">
        <v>92</v>
      </c>
      <c r="K110" s="33" t="s">
        <v>75</v>
      </c>
      <c r="L110" s="31"/>
      <c r="M110" s="31"/>
      <c r="N110" s="31"/>
      <c r="O110" s="31"/>
      <c r="P110" s="31"/>
      <c r="Q110" s="31"/>
    </row>
    <row r="111" spans="1:17" ht="20.25" customHeight="1" hidden="1">
      <c r="A111" s="55" t="s">
        <v>148</v>
      </c>
      <c r="B111" s="37" t="s">
        <v>31</v>
      </c>
      <c r="C111" s="37">
        <v>1</v>
      </c>
      <c r="D111" s="37" t="s">
        <v>149</v>
      </c>
      <c r="E111" s="37" t="s">
        <v>152</v>
      </c>
      <c r="F111" s="37" t="s">
        <v>31</v>
      </c>
      <c r="G111" s="37" t="s">
        <v>30</v>
      </c>
      <c r="H111" s="37" t="s">
        <v>32</v>
      </c>
      <c r="I111" s="37" t="s">
        <v>147</v>
      </c>
      <c r="J111" s="33" t="s">
        <v>94</v>
      </c>
      <c r="K111" s="33"/>
      <c r="L111" s="53">
        <f aca="true" t="shared" si="12" ref="L111:Q111">L112</f>
        <v>0</v>
      </c>
      <c r="M111" s="53">
        <f t="shared" si="12"/>
        <v>0</v>
      </c>
      <c r="N111" s="53">
        <f t="shared" si="12"/>
        <v>0</v>
      </c>
      <c r="O111" s="53">
        <f t="shared" si="12"/>
        <v>0</v>
      </c>
      <c r="P111" s="53">
        <f t="shared" si="12"/>
        <v>0</v>
      </c>
      <c r="Q111" s="53">
        <f t="shared" si="12"/>
        <v>0</v>
      </c>
    </row>
    <row r="112" spans="1:17" ht="90" customHeight="1" hidden="1">
      <c r="A112" s="55" t="s">
        <v>148</v>
      </c>
      <c r="B112" s="37" t="s">
        <v>151</v>
      </c>
      <c r="C112" s="37">
        <v>1</v>
      </c>
      <c r="D112" s="37" t="s">
        <v>149</v>
      </c>
      <c r="E112" s="37" t="s">
        <v>152</v>
      </c>
      <c r="F112" s="37" t="s">
        <v>68</v>
      </c>
      <c r="G112" s="37" t="s">
        <v>67</v>
      </c>
      <c r="H112" s="37" t="s">
        <v>32</v>
      </c>
      <c r="I112" s="37" t="s">
        <v>147</v>
      </c>
      <c r="J112" s="33" t="s">
        <v>95</v>
      </c>
      <c r="K112" s="33" t="s">
        <v>75</v>
      </c>
      <c r="L112" s="31"/>
      <c r="M112" s="31"/>
      <c r="N112" s="31"/>
      <c r="O112" s="31"/>
      <c r="P112" s="31"/>
      <c r="Q112" s="31"/>
    </row>
    <row r="113" spans="1:17" ht="45" customHeight="1" hidden="1">
      <c r="A113" s="55" t="s">
        <v>148</v>
      </c>
      <c r="B113" s="37" t="s">
        <v>31</v>
      </c>
      <c r="C113" s="37">
        <v>1</v>
      </c>
      <c r="D113" s="37" t="s">
        <v>149</v>
      </c>
      <c r="E113" s="37" t="s">
        <v>153</v>
      </c>
      <c r="F113" s="37" t="s">
        <v>31</v>
      </c>
      <c r="G113" s="37" t="s">
        <v>30</v>
      </c>
      <c r="H113" s="37" t="s">
        <v>32</v>
      </c>
      <c r="I113" s="37" t="s">
        <v>147</v>
      </c>
      <c r="J113" s="33" t="s">
        <v>96</v>
      </c>
      <c r="K113" s="33"/>
      <c r="L113" s="53">
        <f aca="true" t="shared" si="13" ref="L113:Q113">L114</f>
        <v>0</v>
      </c>
      <c r="M113" s="53">
        <f t="shared" si="13"/>
        <v>0</v>
      </c>
      <c r="N113" s="53">
        <f t="shared" si="13"/>
        <v>0</v>
      </c>
      <c r="O113" s="53">
        <f t="shared" si="13"/>
        <v>0</v>
      </c>
      <c r="P113" s="53">
        <f t="shared" si="13"/>
        <v>0</v>
      </c>
      <c r="Q113" s="53">
        <f t="shared" si="13"/>
        <v>0</v>
      </c>
    </row>
    <row r="114" spans="1:17" ht="14.25" customHeight="1" hidden="1">
      <c r="A114" s="55" t="s">
        <v>148</v>
      </c>
      <c r="B114" s="37" t="s">
        <v>31</v>
      </c>
      <c r="C114" s="37">
        <v>1</v>
      </c>
      <c r="D114" s="37" t="s">
        <v>149</v>
      </c>
      <c r="E114" s="37" t="s">
        <v>153</v>
      </c>
      <c r="F114" s="37" t="s">
        <v>68</v>
      </c>
      <c r="G114" s="37" t="s">
        <v>67</v>
      </c>
      <c r="H114" s="37" t="s">
        <v>32</v>
      </c>
      <c r="I114" s="37" t="s">
        <v>147</v>
      </c>
      <c r="J114" s="33" t="s">
        <v>97</v>
      </c>
      <c r="K114" s="33"/>
      <c r="L114" s="31"/>
      <c r="M114" s="31"/>
      <c r="N114" s="31"/>
      <c r="O114" s="31"/>
      <c r="P114" s="31"/>
      <c r="Q114" s="31"/>
    </row>
    <row r="115" spans="1:17" ht="105" customHeight="1" hidden="1">
      <c r="A115" s="55" t="s">
        <v>148</v>
      </c>
      <c r="B115" s="37" t="s">
        <v>79</v>
      </c>
      <c r="C115" s="37">
        <v>1</v>
      </c>
      <c r="D115" s="37" t="s">
        <v>149</v>
      </c>
      <c r="E115" s="37" t="s">
        <v>153</v>
      </c>
      <c r="F115" s="37" t="s">
        <v>98</v>
      </c>
      <c r="G115" s="37" t="s">
        <v>67</v>
      </c>
      <c r="H115" s="37" t="s">
        <v>32</v>
      </c>
      <c r="I115" s="37" t="s">
        <v>147</v>
      </c>
      <c r="J115" s="33" t="s">
        <v>99</v>
      </c>
      <c r="K115" s="33" t="s">
        <v>80</v>
      </c>
      <c r="L115" s="31"/>
      <c r="M115" s="31"/>
      <c r="N115" s="31"/>
      <c r="O115" s="31"/>
      <c r="P115" s="31"/>
      <c r="Q115" s="31"/>
    </row>
    <row r="116" spans="1:17" ht="195" customHeight="1" hidden="1">
      <c r="A116" s="55" t="s">
        <v>148</v>
      </c>
      <c r="B116" s="37" t="s">
        <v>31</v>
      </c>
      <c r="C116" s="37">
        <v>1</v>
      </c>
      <c r="D116" s="37" t="s">
        <v>149</v>
      </c>
      <c r="E116" s="37" t="s">
        <v>155</v>
      </c>
      <c r="F116" s="37" t="s">
        <v>31</v>
      </c>
      <c r="G116" s="37" t="s">
        <v>30</v>
      </c>
      <c r="H116" s="37" t="s">
        <v>32</v>
      </c>
      <c r="I116" s="37" t="s">
        <v>147</v>
      </c>
      <c r="J116" s="33" t="s">
        <v>100</v>
      </c>
      <c r="K116" s="33"/>
      <c r="L116" s="53">
        <f>L117+L118+L119+L120+L121+L122+L123+L124+L125</f>
        <v>0</v>
      </c>
      <c r="M116" s="53">
        <f>M117+M118+M119+M120+M121+M122+M123+M124+M125</f>
        <v>0</v>
      </c>
      <c r="N116" s="53">
        <f>N117+N118+N119+N120+N121+N122+N123+N124+N125</f>
        <v>0</v>
      </c>
      <c r="O116" s="53">
        <f>O117+O118+O119+O120+O121+O122+O123+O124+O125</f>
        <v>0</v>
      </c>
      <c r="P116" s="53">
        <f>P117+P118+P119+P120+P121+P122+P123+P124+P125</f>
        <v>0</v>
      </c>
      <c r="Q116" s="53">
        <f>Q117+Q118+Q119+Q120+Q121+Q122+Q123+Q124+Q125</f>
        <v>0</v>
      </c>
    </row>
    <row r="117" spans="1:17" ht="10.5" customHeight="1" hidden="1">
      <c r="A117" s="55" t="s">
        <v>148</v>
      </c>
      <c r="B117" s="37" t="s">
        <v>130</v>
      </c>
      <c r="C117" s="37">
        <v>1</v>
      </c>
      <c r="D117" s="37" t="s">
        <v>149</v>
      </c>
      <c r="E117" s="37" t="s">
        <v>155</v>
      </c>
      <c r="F117" s="37" t="s">
        <v>37</v>
      </c>
      <c r="G117" s="37" t="s">
        <v>34</v>
      </c>
      <c r="H117" s="37" t="s">
        <v>32</v>
      </c>
      <c r="I117" s="37" t="s">
        <v>147</v>
      </c>
      <c r="J117" s="33" t="s">
        <v>101</v>
      </c>
      <c r="K117" s="33" t="s">
        <v>163</v>
      </c>
      <c r="L117" s="31"/>
      <c r="M117" s="31"/>
      <c r="N117" s="31"/>
      <c r="O117" s="31"/>
      <c r="P117" s="31"/>
      <c r="Q117" s="31"/>
    </row>
    <row r="118" spans="1:17" ht="75" customHeight="1" hidden="1">
      <c r="A118" s="55" t="s">
        <v>148</v>
      </c>
      <c r="B118" s="37" t="s">
        <v>130</v>
      </c>
      <c r="C118" s="37">
        <v>1</v>
      </c>
      <c r="D118" s="37" t="s">
        <v>149</v>
      </c>
      <c r="E118" s="37" t="s">
        <v>155</v>
      </c>
      <c r="F118" s="37" t="s">
        <v>44</v>
      </c>
      <c r="G118" s="37" t="s">
        <v>34</v>
      </c>
      <c r="H118" s="37" t="s">
        <v>32</v>
      </c>
      <c r="I118" s="37" t="s">
        <v>147</v>
      </c>
      <c r="J118" s="33" t="s">
        <v>102</v>
      </c>
      <c r="K118" s="33" t="s">
        <v>163</v>
      </c>
      <c r="L118" s="31"/>
      <c r="M118" s="31"/>
      <c r="N118" s="31"/>
      <c r="O118" s="31"/>
      <c r="P118" s="31"/>
      <c r="Q118" s="31"/>
    </row>
    <row r="119" spans="1:17" ht="60" customHeight="1" hidden="1">
      <c r="A119" s="55" t="s">
        <v>148</v>
      </c>
      <c r="B119" s="37" t="s">
        <v>103</v>
      </c>
      <c r="C119" s="37">
        <v>1</v>
      </c>
      <c r="D119" s="37" t="s">
        <v>149</v>
      </c>
      <c r="E119" s="37" t="s">
        <v>155</v>
      </c>
      <c r="F119" s="37" t="s">
        <v>44</v>
      </c>
      <c r="G119" s="37" t="s">
        <v>34</v>
      </c>
      <c r="H119" s="37" t="s">
        <v>32</v>
      </c>
      <c r="I119" s="37" t="s">
        <v>147</v>
      </c>
      <c r="J119" s="33" t="s">
        <v>102</v>
      </c>
      <c r="K119" s="33" t="s">
        <v>104</v>
      </c>
      <c r="L119" s="31"/>
      <c r="M119" s="31"/>
      <c r="N119" s="31"/>
      <c r="O119" s="31"/>
      <c r="P119" s="31"/>
      <c r="Q119" s="31"/>
    </row>
    <row r="120" spans="1:17" ht="60" customHeight="1" hidden="1">
      <c r="A120" s="55" t="s">
        <v>148</v>
      </c>
      <c r="B120" s="37" t="s">
        <v>151</v>
      </c>
      <c r="C120" s="37">
        <v>1</v>
      </c>
      <c r="D120" s="37" t="s">
        <v>149</v>
      </c>
      <c r="E120" s="37" t="s">
        <v>155</v>
      </c>
      <c r="F120" s="37" t="s">
        <v>44</v>
      </c>
      <c r="G120" s="37" t="s">
        <v>34</v>
      </c>
      <c r="H120" s="37" t="s">
        <v>32</v>
      </c>
      <c r="I120" s="37" t="s">
        <v>147</v>
      </c>
      <c r="J120" s="33" t="s">
        <v>102</v>
      </c>
      <c r="K120" s="33" t="s">
        <v>75</v>
      </c>
      <c r="L120" s="31"/>
      <c r="M120" s="31"/>
      <c r="N120" s="31"/>
      <c r="O120" s="31"/>
      <c r="P120" s="31"/>
      <c r="Q120" s="31"/>
    </row>
    <row r="121" spans="1:17" ht="60" customHeight="1" hidden="1">
      <c r="A121" s="55" t="s">
        <v>148</v>
      </c>
      <c r="B121" s="37" t="s">
        <v>132</v>
      </c>
      <c r="C121" s="37">
        <v>1</v>
      </c>
      <c r="D121" s="37" t="s">
        <v>149</v>
      </c>
      <c r="E121" s="37" t="s">
        <v>155</v>
      </c>
      <c r="F121" s="37" t="s">
        <v>44</v>
      </c>
      <c r="G121" s="37" t="s">
        <v>34</v>
      </c>
      <c r="H121" s="37" t="s">
        <v>32</v>
      </c>
      <c r="I121" s="37" t="s">
        <v>147</v>
      </c>
      <c r="J121" s="33" t="s">
        <v>102</v>
      </c>
      <c r="K121" s="33" t="s">
        <v>131</v>
      </c>
      <c r="L121" s="31"/>
      <c r="M121" s="31"/>
      <c r="N121" s="31"/>
      <c r="O121" s="31"/>
      <c r="P121" s="31"/>
      <c r="Q121" s="31"/>
    </row>
    <row r="122" spans="1:17" ht="75" customHeight="1" hidden="1">
      <c r="A122" s="55" t="s">
        <v>148</v>
      </c>
      <c r="B122" s="37" t="s">
        <v>130</v>
      </c>
      <c r="C122" s="37">
        <v>1</v>
      </c>
      <c r="D122" s="37" t="s">
        <v>149</v>
      </c>
      <c r="E122" s="37" t="s">
        <v>155</v>
      </c>
      <c r="F122" s="37" t="s">
        <v>68</v>
      </c>
      <c r="G122" s="37" t="s">
        <v>34</v>
      </c>
      <c r="H122" s="37" t="s">
        <v>32</v>
      </c>
      <c r="I122" s="37" t="s">
        <v>147</v>
      </c>
      <c r="J122" s="33" t="s">
        <v>105</v>
      </c>
      <c r="K122" s="33" t="s">
        <v>163</v>
      </c>
      <c r="L122" s="31"/>
      <c r="M122" s="31"/>
      <c r="N122" s="31"/>
      <c r="O122" s="31"/>
      <c r="P122" s="31"/>
      <c r="Q122" s="31"/>
    </row>
    <row r="123" spans="1:17" ht="7.5" customHeight="1" hidden="1">
      <c r="A123" s="55" t="s">
        <v>148</v>
      </c>
      <c r="B123" s="37" t="s">
        <v>167</v>
      </c>
      <c r="C123" s="37">
        <v>1</v>
      </c>
      <c r="D123" s="37" t="s">
        <v>149</v>
      </c>
      <c r="E123" s="37" t="s">
        <v>155</v>
      </c>
      <c r="F123" s="37" t="s">
        <v>68</v>
      </c>
      <c r="G123" s="37" t="s">
        <v>34</v>
      </c>
      <c r="H123" s="37" t="s">
        <v>32</v>
      </c>
      <c r="I123" s="37" t="s">
        <v>147</v>
      </c>
      <c r="J123" s="33" t="s">
        <v>105</v>
      </c>
      <c r="K123" s="33" t="s">
        <v>93</v>
      </c>
      <c r="L123" s="31"/>
      <c r="M123" s="31"/>
      <c r="N123" s="31"/>
      <c r="O123" s="31"/>
      <c r="P123" s="31"/>
      <c r="Q123" s="31"/>
    </row>
    <row r="124" spans="1:17" ht="75" customHeight="1" hidden="1">
      <c r="A124" s="55" t="s">
        <v>148</v>
      </c>
      <c r="B124" s="37" t="s">
        <v>130</v>
      </c>
      <c r="C124" s="37">
        <v>1</v>
      </c>
      <c r="D124" s="37" t="s">
        <v>149</v>
      </c>
      <c r="E124" s="37" t="s">
        <v>155</v>
      </c>
      <c r="F124" s="37" t="s">
        <v>106</v>
      </c>
      <c r="G124" s="37" t="s">
        <v>34</v>
      </c>
      <c r="H124" s="37" t="s">
        <v>32</v>
      </c>
      <c r="I124" s="37" t="s">
        <v>147</v>
      </c>
      <c r="J124" s="33" t="s">
        <v>107</v>
      </c>
      <c r="K124" s="33" t="s">
        <v>163</v>
      </c>
      <c r="L124" s="31"/>
      <c r="M124" s="31"/>
      <c r="N124" s="31"/>
      <c r="O124" s="31"/>
      <c r="P124" s="31"/>
      <c r="Q124" s="31"/>
    </row>
    <row r="125" spans="1:17" ht="75" customHeight="1" hidden="1">
      <c r="A125" s="55" t="s">
        <v>148</v>
      </c>
      <c r="B125" s="37" t="s">
        <v>108</v>
      </c>
      <c r="C125" s="37">
        <v>1</v>
      </c>
      <c r="D125" s="37" t="s">
        <v>149</v>
      </c>
      <c r="E125" s="37" t="s">
        <v>155</v>
      </c>
      <c r="F125" s="37" t="s">
        <v>106</v>
      </c>
      <c r="G125" s="37" t="s">
        <v>34</v>
      </c>
      <c r="H125" s="37" t="s">
        <v>32</v>
      </c>
      <c r="I125" s="37" t="s">
        <v>147</v>
      </c>
      <c r="J125" s="33" t="s">
        <v>107</v>
      </c>
      <c r="K125" s="44" t="s">
        <v>77</v>
      </c>
      <c r="L125" s="31"/>
      <c r="M125" s="31"/>
      <c r="N125" s="31"/>
      <c r="O125" s="31"/>
      <c r="P125" s="31"/>
      <c r="Q125" s="31"/>
    </row>
    <row r="126" spans="1:17" ht="3" customHeight="1" hidden="1">
      <c r="A126" s="55" t="s">
        <v>148</v>
      </c>
      <c r="B126" s="37" t="s">
        <v>167</v>
      </c>
      <c r="C126" s="37">
        <v>1</v>
      </c>
      <c r="D126" s="37" t="s">
        <v>149</v>
      </c>
      <c r="E126" s="37" t="s">
        <v>109</v>
      </c>
      <c r="F126" s="37" t="s">
        <v>31</v>
      </c>
      <c r="G126" s="37" t="s">
        <v>34</v>
      </c>
      <c r="H126" s="37" t="s">
        <v>32</v>
      </c>
      <c r="I126" s="37" t="s">
        <v>147</v>
      </c>
      <c r="J126" s="33" t="s">
        <v>110</v>
      </c>
      <c r="K126" s="33" t="s">
        <v>93</v>
      </c>
      <c r="L126" s="53"/>
      <c r="M126" s="53"/>
      <c r="N126" s="53"/>
      <c r="O126" s="53"/>
      <c r="P126" s="53"/>
      <c r="Q126" s="53"/>
    </row>
    <row r="127" spans="1:17" ht="87.75" customHeight="1" hidden="1">
      <c r="A127" s="55" t="s">
        <v>148</v>
      </c>
      <c r="B127" s="37" t="s">
        <v>151</v>
      </c>
      <c r="C127" s="37">
        <v>1</v>
      </c>
      <c r="D127" s="37" t="s">
        <v>149</v>
      </c>
      <c r="E127" s="37" t="s">
        <v>109</v>
      </c>
      <c r="F127" s="37" t="s">
        <v>31</v>
      </c>
      <c r="G127" s="37" t="s">
        <v>34</v>
      </c>
      <c r="H127" s="37" t="s">
        <v>32</v>
      </c>
      <c r="I127" s="37" t="s">
        <v>147</v>
      </c>
      <c r="J127" s="33" t="s">
        <v>110</v>
      </c>
      <c r="K127" s="33" t="s">
        <v>75</v>
      </c>
      <c r="L127" s="53"/>
      <c r="M127" s="53"/>
      <c r="N127" s="53"/>
      <c r="O127" s="53"/>
      <c r="P127" s="53"/>
      <c r="Q127" s="53"/>
    </row>
    <row r="128" spans="1:17" ht="45" customHeight="1" hidden="1">
      <c r="A128" s="55" t="s">
        <v>148</v>
      </c>
      <c r="B128" s="37" t="s">
        <v>31</v>
      </c>
      <c r="C128" s="37">
        <v>1</v>
      </c>
      <c r="D128" s="37" t="s">
        <v>149</v>
      </c>
      <c r="E128" s="37" t="s">
        <v>159</v>
      </c>
      <c r="F128" s="37" t="s">
        <v>31</v>
      </c>
      <c r="G128" s="37" t="s">
        <v>34</v>
      </c>
      <c r="H128" s="37" t="s">
        <v>32</v>
      </c>
      <c r="I128" s="37" t="s">
        <v>147</v>
      </c>
      <c r="J128" s="33" t="s">
        <v>111</v>
      </c>
      <c r="K128" s="33"/>
      <c r="L128" s="53"/>
      <c r="M128" s="53"/>
      <c r="N128" s="53"/>
      <c r="O128" s="53"/>
      <c r="P128" s="53"/>
      <c r="Q128" s="53"/>
    </row>
    <row r="129" spans="1:17" ht="42" customHeight="1" hidden="1">
      <c r="A129" s="55" t="s">
        <v>148</v>
      </c>
      <c r="B129" s="37" t="s">
        <v>31</v>
      </c>
      <c r="C129" s="37">
        <v>1</v>
      </c>
      <c r="D129" s="37" t="s">
        <v>149</v>
      </c>
      <c r="E129" s="37" t="s">
        <v>159</v>
      </c>
      <c r="F129" s="37" t="s">
        <v>37</v>
      </c>
      <c r="G129" s="37" t="s">
        <v>34</v>
      </c>
      <c r="H129" s="37" t="s">
        <v>32</v>
      </c>
      <c r="I129" s="37" t="s">
        <v>147</v>
      </c>
      <c r="J129" s="33" t="s">
        <v>112</v>
      </c>
      <c r="K129" s="33"/>
      <c r="L129" s="31"/>
      <c r="M129" s="31"/>
      <c r="N129" s="31"/>
      <c r="O129" s="31"/>
      <c r="P129" s="31"/>
      <c r="Q129" s="31"/>
    </row>
    <row r="130" spans="1:17" ht="90" customHeight="1" hidden="1">
      <c r="A130" s="55" t="s">
        <v>148</v>
      </c>
      <c r="B130" s="37" t="s">
        <v>151</v>
      </c>
      <c r="C130" s="37">
        <v>1</v>
      </c>
      <c r="D130" s="37" t="s">
        <v>149</v>
      </c>
      <c r="E130" s="37" t="s">
        <v>159</v>
      </c>
      <c r="F130" s="37" t="s">
        <v>39</v>
      </c>
      <c r="G130" s="37" t="s">
        <v>34</v>
      </c>
      <c r="H130" s="37" t="s">
        <v>32</v>
      </c>
      <c r="I130" s="37" t="s">
        <v>147</v>
      </c>
      <c r="J130" s="33" t="s">
        <v>113</v>
      </c>
      <c r="K130" s="33" t="s">
        <v>75</v>
      </c>
      <c r="L130" s="31"/>
      <c r="M130" s="31"/>
      <c r="N130" s="31"/>
      <c r="O130" s="31"/>
      <c r="P130" s="31"/>
      <c r="Q130" s="31"/>
    </row>
    <row r="131" spans="1:17" ht="45" customHeight="1" hidden="1">
      <c r="A131" s="55" t="s">
        <v>148</v>
      </c>
      <c r="B131" s="37" t="s">
        <v>151</v>
      </c>
      <c r="C131" s="37">
        <v>1</v>
      </c>
      <c r="D131" s="37" t="s">
        <v>149</v>
      </c>
      <c r="E131" s="37" t="s">
        <v>159</v>
      </c>
      <c r="F131" s="37" t="s">
        <v>44</v>
      </c>
      <c r="G131" s="37" t="s">
        <v>34</v>
      </c>
      <c r="H131" s="37" t="s">
        <v>32</v>
      </c>
      <c r="I131" s="37" t="s">
        <v>147</v>
      </c>
      <c r="J131" s="33" t="s">
        <v>114</v>
      </c>
      <c r="K131" s="33" t="s">
        <v>75</v>
      </c>
      <c r="L131" s="31"/>
      <c r="M131" s="31"/>
      <c r="N131" s="31"/>
      <c r="O131" s="31"/>
      <c r="P131" s="31"/>
      <c r="Q131" s="31"/>
    </row>
    <row r="132" spans="1:17" ht="105" customHeight="1" hidden="1">
      <c r="A132" s="55" t="s">
        <v>148</v>
      </c>
      <c r="B132" s="37" t="s">
        <v>31</v>
      </c>
      <c r="C132" s="37">
        <v>1</v>
      </c>
      <c r="D132" s="37" t="s">
        <v>149</v>
      </c>
      <c r="E132" s="37" t="s">
        <v>161</v>
      </c>
      <c r="F132" s="37" t="s">
        <v>31</v>
      </c>
      <c r="G132" s="37" t="s">
        <v>30</v>
      </c>
      <c r="H132" s="37" t="s">
        <v>32</v>
      </c>
      <c r="I132" s="37" t="s">
        <v>147</v>
      </c>
      <c r="J132" s="33" t="s">
        <v>115</v>
      </c>
      <c r="K132" s="33"/>
      <c r="L132" s="53">
        <f>L133+L134</f>
        <v>0</v>
      </c>
      <c r="M132" s="53">
        <f>M133+M134</f>
        <v>0</v>
      </c>
      <c r="N132" s="53">
        <f>N133+N134</f>
        <v>0</v>
      </c>
      <c r="O132" s="53">
        <f>O133+O134</f>
        <v>0</v>
      </c>
      <c r="P132" s="53">
        <f>P133+P134</f>
        <v>0</v>
      </c>
      <c r="Q132" s="53">
        <f>Q133+Q134</f>
        <v>0</v>
      </c>
    </row>
    <row r="133" spans="1:17" ht="7.5" customHeight="1" hidden="1">
      <c r="A133" s="55" t="s">
        <v>148</v>
      </c>
      <c r="B133" s="37" t="s">
        <v>156</v>
      </c>
      <c r="C133" s="37">
        <v>1</v>
      </c>
      <c r="D133" s="37" t="s">
        <v>149</v>
      </c>
      <c r="E133" s="37" t="s">
        <v>161</v>
      </c>
      <c r="F133" s="37" t="s">
        <v>68</v>
      </c>
      <c r="G133" s="37" t="s">
        <v>67</v>
      </c>
      <c r="H133" s="37" t="s">
        <v>32</v>
      </c>
      <c r="I133" s="37" t="s">
        <v>147</v>
      </c>
      <c r="J133" s="33" t="s">
        <v>116</v>
      </c>
      <c r="K133" s="33" t="s">
        <v>117</v>
      </c>
      <c r="L133" s="31"/>
      <c r="M133" s="31"/>
      <c r="N133" s="31"/>
      <c r="O133" s="31"/>
      <c r="P133" s="31"/>
      <c r="Q133" s="31"/>
    </row>
    <row r="134" spans="1:17" ht="120" customHeight="1" hidden="1">
      <c r="A134" s="55" t="s">
        <v>148</v>
      </c>
      <c r="B134" s="37" t="s">
        <v>162</v>
      </c>
      <c r="C134" s="37">
        <v>1</v>
      </c>
      <c r="D134" s="37" t="s">
        <v>149</v>
      </c>
      <c r="E134" s="37" t="s">
        <v>161</v>
      </c>
      <c r="F134" s="37" t="s">
        <v>68</v>
      </c>
      <c r="G134" s="37" t="s">
        <v>67</v>
      </c>
      <c r="H134" s="37" t="s">
        <v>32</v>
      </c>
      <c r="I134" s="37" t="s">
        <v>147</v>
      </c>
      <c r="J134" s="33" t="s">
        <v>116</v>
      </c>
      <c r="K134" s="33" t="s">
        <v>138</v>
      </c>
      <c r="L134" s="31"/>
      <c r="M134" s="31"/>
      <c r="N134" s="31"/>
      <c r="O134" s="31"/>
      <c r="P134" s="31"/>
      <c r="Q134" s="31"/>
    </row>
    <row r="135" spans="1:17" ht="26.25" customHeight="1" hidden="1">
      <c r="A135" s="55" t="s">
        <v>148</v>
      </c>
      <c r="B135" s="37" t="s">
        <v>103</v>
      </c>
      <c r="C135" s="37">
        <v>1</v>
      </c>
      <c r="D135" s="37" t="s">
        <v>149</v>
      </c>
      <c r="E135" s="37" t="s">
        <v>118</v>
      </c>
      <c r="F135" s="37" t="s">
        <v>31</v>
      </c>
      <c r="G135" s="37" t="s">
        <v>34</v>
      </c>
      <c r="H135" s="37" t="s">
        <v>32</v>
      </c>
      <c r="I135" s="37" t="s">
        <v>147</v>
      </c>
      <c r="J135" s="33" t="s">
        <v>119</v>
      </c>
      <c r="K135" s="33" t="s">
        <v>104</v>
      </c>
      <c r="L135" s="53"/>
      <c r="M135" s="53"/>
      <c r="N135" s="53"/>
      <c r="O135" s="53"/>
      <c r="P135" s="53"/>
      <c r="Q135" s="53"/>
    </row>
    <row r="136" spans="1:17" ht="105" customHeight="1" hidden="1">
      <c r="A136" s="55" t="s">
        <v>148</v>
      </c>
      <c r="B136" s="37" t="s">
        <v>167</v>
      </c>
      <c r="C136" s="37">
        <v>1</v>
      </c>
      <c r="D136" s="37" t="s">
        <v>149</v>
      </c>
      <c r="E136" s="37" t="s">
        <v>118</v>
      </c>
      <c r="F136" s="37" t="s">
        <v>31</v>
      </c>
      <c r="G136" s="37" t="s">
        <v>34</v>
      </c>
      <c r="H136" s="37" t="s">
        <v>32</v>
      </c>
      <c r="I136" s="37" t="s">
        <v>147</v>
      </c>
      <c r="J136" s="33" t="s">
        <v>119</v>
      </c>
      <c r="K136" s="33" t="s">
        <v>93</v>
      </c>
      <c r="L136" s="53"/>
      <c r="M136" s="53"/>
      <c r="N136" s="53"/>
      <c r="O136" s="53"/>
      <c r="P136" s="53"/>
      <c r="Q136" s="53"/>
    </row>
    <row r="137" spans="1:17" ht="105" customHeight="1" hidden="1">
      <c r="A137" s="55" t="s">
        <v>148</v>
      </c>
      <c r="B137" s="37" t="s">
        <v>151</v>
      </c>
      <c r="C137" s="37">
        <v>1</v>
      </c>
      <c r="D137" s="37" t="s">
        <v>149</v>
      </c>
      <c r="E137" s="37" t="s">
        <v>118</v>
      </c>
      <c r="F137" s="37" t="s">
        <v>31</v>
      </c>
      <c r="G137" s="37" t="s">
        <v>34</v>
      </c>
      <c r="H137" s="37" t="s">
        <v>32</v>
      </c>
      <c r="I137" s="37" t="s">
        <v>147</v>
      </c>
      <c r="J137" s="33" t="s">
        <v>119</v>
      </c>
      <c r="K137" s="33" t="s">
        <v>75</v>
      </c>
      <c r="L137" s="53"/>
      <c r="M137" s="53"/>
      <c r="N137" s="53"/>
      <c r="O137" s="53"/>
      <c r="P137" s="53"/>
      <c r="Q137" s="53"/>
    </row>
    <row r="138" spans="1:17" ht="105" customHeight="1" hidden="1">
      <c r="A138" s="55" t="s">
        <v>148</v>
      </c>
      <c r="B138" s="37" t="s">
        <v>169</v>
      </c>
      <c r="C138" s="37">
        <v>1</v>
      </c>
      <c r="D138" s="37" t="s">
        <v>149</v>
      </c>
      <c r="E138" s="37" t="s">
        <v>118</v>
      </c>
      <c r="F138" s="37" t="s">
        <v>31</v>
      </c>
      <c r="G138" s="37" t="s">
        <v>34</v>
      </c>
      <c r="H138" s="37" t="s">
        <v>32</v>
      </c>
      <c r="I138" s="37" t="s">
        <v>147</v>
      </c>
      <c r="J138" s="33" t="s">
        <v>119</v>
      </c>
      <c r="K138" s="33" t="s">
        <v>170</v>
      </c>
      <c r="L138" s="53"/>
      <c r="M138" s="53"/>
      <c r="N138" s="53"/>
      <c r="O138" s="53"/>
      <c r="P138" s="53"/>
      <c r="Q138" s="53"/>
    </row>
    <row r="139" spans="1:17" ht="45" customHeight="1" hidden="1">
      <c r="A139" s="55" t="s">
        <v>148</v>
      </c>
      <c r="B139" s="37" t="s">
        <v>31</v>
      </c>
      <c r="C139" s="37">
        <v>1</v>
      </c>
      <c r="D139" s="37" t="s">
        <v>149</v>
      </c>
      <c r="E139" s="37" t="s">
        <v>165</v>
      </c>
      <c r="F139" s="37" t="s">
        <v>31</v>
      </c>
      <c r="G139" s="37" t="s">
        <v>30</v>
      </c>
      <c r="H139" s="37" t="s">
        <v>32</v>
      </c>
      <c r="I139" s="37" t="s">
        <v>147</v>
      </c>
      <c r="J139" s="33" t="s">
        <v>120</v>
      </c>
      <c r="K139" s="33"/>
      <c r="L139" s="53"/>
      <c r="M139" s="53"/>
      <c r="N139" s="53"/>
      <c r="O139" s="53"/>
      <c r="P139" s="53"/>
      <c r="Q139" s="53"/>
    </row>
    <row r="140" spans="1:17" ht="0.75" customHeight="1" hidden="1">
      <c r="A140" s="55" t="s">
        <v>148</v>
      </c>
      <c r="B140" s="37" t="s">
        <v>130</v>
      </c>
      <c r="C140" s="37">
        <v>1</v>
      </c>
      <c r="D140" s="37" t="s">
        <v>149</v>
      </c>
      <c r="E140" s="37" t="s">
        <v>165</v>
      </c>
      <c r="F140" s="37" t="s">
        <v>68</v>
      </c>
      <c r="G140" s="37" t="s">
        <v>67</v>
      </c>
      <c r="H140" s="37" t="s">
        <v>32</v>
      </c>
      <c r="I140" s="37" t="s">
        <v>147</v>
      </c>
      <c r="J140" s="33" t="s">
        <v>121</v>
      </c>
      <c r="K140" s="33" t="s">
        <v>163</v>
      </c>
      <c r="L140" s="31"/>
      <c r="M140" s="31"/>
      <c r="N140" s="31"/>
      <c r="O140" s="31"/>
      <c r="P140" s="31"/>
      <c r="Q140" s="31"/>
    </row>
    <row r="141" spans="1:17" ht="60" customHeight="1" hidden="1">
      <c r="A141" s="55" t="s">
        <v>148</v>
      </c>
      <c r="B141" s="37" t="s">
        <v>103</v>
      </c>
      <c r="C141" s="37">
        <v>1</v>
      </c>
      <c r="D141" s="37" t="s">
        <v>149</v>
      </c>
      <c r="E141" s="37" t="s">
        <v>165</v>
      </c>
      <c r="F141" s="37" t="s">
        <v>68</v>
      </c>
      <c r="G141" s="37" t="s">
        <v>67</v>
      </c>
      <c r="H141" s="37" t="s">
        <v>32</v>
      </c>
      <c r="I141" s="37" t="s">
        <v>147</v>
      </c>
      <c r="J141" s="33" t="s">
        <v>121</v>
      </c>
      <c r="K141" s="33" t="s">
        <v>104</v>
      </c>
      <c r="L141" s="31"/>
      <c r="M141" s="31"/>
      <c r="N141" s="31"/>
      <c r="O141" s="31"/>
      <c r="P141" s="31"/>
      <c r="Q141" s="31"/>
    </row>
    <row r="142" spans="1:17" ht="75" customHeight="1" hidden="1">
      <c r="A142" s="55" t="s">
        <v>148</v>
      </c>
      <c r="B142" s="37" t="s">
        <v>164</v>
      </c>
      <c r="C142" s="37">
        <v>1</v>
      </c>
      <c r="D142" s="37" t="s">
        <v>149</v>
      </c>
      <c r="E142" s="37" t="s">
        <v>165</v>
      </c>
      <c r="F142" s="37" t="s">
        <v>68</v>
      </c>
      <c r="G142" s="37" t="s">
        <v>67</v>
      </c>
      <c r="H142" s="37" t="s">
        <v>32</v>
      </c>
      <c r="I142" s="37" t="s">
        <v>147</v>
      </c>
      <c r="J142" s="33" t="s">
        <v>121</v>
      </c>
      <c r="K142" s="33" t="s">
        <v>166</v>
      </c>
      <c r="L142" s="31"/>
      <c r="M142" s="31"/>
      <c r="N142" s="31"/>
      <c r="O142" s="31"/>
      <c r="P142" s="31"/>
      <c r="Q142" s="31"/>
    </row>
    <row r="143" spans="1:17" ht="105" customHeight="1" hidden="1">
      <c r="A143" s="55" t="s">
        <v>148</v>
      </c>
      <c r="B143" s="37" t="s">
        <v>158</v>
      </c>
      <c r="C143" s="37">
        <v>1</v>
      </c>
      <c r="D143" s="37" t="s">
        <v>149</v>
      </c>
      <c r="E143" s="37" t="s">
        <v>165</v>
      </c>
      <c r="F143" s="37" t="s">
        <v>68</v>
      </c>
      <c r="G143" s="37" t="s">
        <v>67</v>
      </c>
      <c r="H143" s="37" t="s">
        <v>32</v>
      </c>
      <c r="I143" s="37" t="s">
        <v>147</v>
      </c>
      <c r="J143" s="33" t="s">
        <v>121</v>
      </c>
      <c r="K143" s="33" t="s">
        <v>160</v>
      </c>
      <c r="L143" s="31"/>
      <c r="M143" s="31"/>
      <c r="N143" s="31"/>
      <c r="O143" s="31"/>
      <c r="P143" s="31"/>
      <c r="Q143" s="31"/>
    </row>
    <row r="144" spans="1:17" ht="17.25" customHeight="1" hidden="1">
      <c r="A144" s="55" t="s">
        <v>148</v>
      </c>
      <c r="B144" s="37" t="s">
        <v>167</v>
      </c>
      <c r="C144" s="37">
        <v>1</v>
      </c>
      <c r="D144" s="37" t="s">
        <v>149</v>
      </c>
      <c r="E144" s="37" t="s">
        <v>165</v>
      </c>
      <c r="F144" s="37" t="s">
        <v>68</v>
      </c>
      <c r="G144" s="37" t="s">
        <v>67</v>
      </c>
      <c r="H144" s="37" t="s">
        <v>32</v>
      </c>
      <c r="I144" s="37" t="s">
        <v>147</v>
      </c>
      <c r="J144" s="33" t="s">
        <v>121</v>
      </c>
      <c r="K144" s="33" t="s">
        <v>93</v>
      </c>
      <c r="L144" s="31"/>
      <c r="M144" s="31"/>
      <c r="N144" s="31"/>
      <c r="O144" s="31"/>
      <c r="P144" s="31"/>
      <c r="Q144" s="31"/>
    </row>
    <row r="145" spans="1:17" ht="60" customHeight="1" hidden="1">
      <c r="A145" s="55" t="s">
        <v>148</v>
      </c>
      <c r="B145" s="37" t="s">
        <v>151</v>
      </c>
      <c r="C145" s="37">
        <v>1</v>
      </c>
      <c r="D145" s="37" t="s">
        <v>149</v>
      </c>
      <c r="E145" s="37" t="s">
        <v>165</v>
      </c>
      <c r="F145" s="37" t="s">
        <v>68</v>
      </c>
      <c r="G145" s="37" t="s">
        <v>67</v>
      </c>
      <c r="H145" s="37" t="s">
        <v>32</v>
      </c>
      <c r="I145" s="37" t="s">
        <v>147</v>
      </c>
      <c r="J145" s="33" t="s">
        <v>121</v>
      </c>
      <c r="K145" s="33" t="s">
        <v>75</v>
      </c>
      <c r="L145" s="31"/>
      <c r="M145" s="31"/>
      <c r="N145" s="31"/>
      <c r="O145" s="31"/>
      <c r="P145" s="31"/>
      <c r="Q145" s="31"/>
    </row>
    <row r="146" spans="1:17" ht="60" customHeight="1" hidden="1">
      <c r="A146" s="55" t="s">
        <v>148</v>
      </c>
      <c r="B146" s="37" t="s">
        <v>169</v>
      </c>
      <c r="C146" s="37">
        <v>1</v>
      </c>
      <c r="D146" s="37" t="s">
        <v>149</v>
      </c>
      <c r="E146" s="37" t="s">
        <v>165</v>
      </c>
      <c r="F146" s="37" t="s">
        <v>68</v>
      </c>
      <c r="G146" s="37" t="s">
        <v>67</v>
      </c>
      <c r="H146" s="37" t="s">
        <v>32</v>
      </c>
      <c r="I146" s="37" t="s">
        <v>147</v>
      </c>
      <c r="J146" s="33" t="s">
        <v>121</v>
      </c>
      <c r="K146" s="33" t="s">
        <v>170</v>
      </c>
      <c r="L146" s="31"/>
      <c r="M146" s="31"/>
      <c r="N146" s="31"/>
      <c r="O146" s="31"/>
      <c r="P146" s="31"/>
      <c r="Q146" s="31"/>
    </row>
    <row r="147" spans="1:17" ht="19.5" customHeight="1" hidden="1">
      <c r="A147" s="55" t="s">
        <v>148</v>
      </c>
      <c r="B147" s="37" t="s">
        <v>78</v>
      </c>
      <c r="C147" s="37">
        <v>1</v>
      </c>
      <c r="D147" s="37" t="s">
        <v>149</v>
      </c>
      <c r="E147" s="37" t="s">
        <v>165</v>
      </c>
      <c r="F147" s="37" t="s">
        <v>68</v>
      </c>
      <c r="G147" s="37" t="s">
        <v>67</v>
      </c>
      <c r="H147" s="37" t="s">
        <v>32</v>
      </c>
      <c r="I147" s="37" t="s">
        <v>147</v>
      </c>
      <c r="J147" s="33" t="s">
        <v>121</v>
      </c>
      <c r="K147" s="33" t="s">
        <v>139</v>
      </c>
      <c r="L147" s="31"/>
      <c r="M147" s="31"/>
      <c r="N147" s="31"/>
      <c r="O147" s="31"/>
      <c r="P147" s="31"/>
      <c r="Q147" s="31"/>
    </row>
    <row r="148" spans="1:17" ht="60" customHeight="1" hidden="1">
      <c r="A148" s="55" t="s">
        <v>148</v>
      </c>
      <c r="B148" s="37" t="s">
        <v>154</v>
      </c>
      <c r="C148" s="37">
        <v>1</v>
      </c>
      <c r="D148" s="37" t="s">
        <v>149</v>
      </c>
      <c r="E148" s="37" t="s">
        <v>165</v>
      </c>
      <c r="F148" s="37" t="s">
        <v>68</v>
      </c>
      <c r="G148" s="37" t="s">
        <v>67</v>
      </c>
      <c r="H148" s="37" t="s">
        <v>32</v>
      </c>
      <c r="I148" s="37" t="s">
        <v>147</v>
      </c>
      <c r="J148" s="33" t="s">
        <v>121</v>
      </c>
      <c r="K148" s="33" t="s">
        <v>140</v>
      </c>
      <c r="L148" s="31"/>
      <c r="M148" s="31"/>
      <c r="N148" s="31"/>
      <c r="O148" s="31"/>
      <c r="P148" s="31"/>
      <c r="Q148" s="31"/>
    </row>
    <row r="149" spans="1:17" ht="60" customHeight="1" hidden="1">
      <c r="A149" s="55" t="s">
        <v>148</v>
      </c>
      <c r="B149" s="37" t="s">
        <v>178</v>
      </c>
      <c r="C149" s="37">
        <v>1</v>
      </c>
      <c r="D149" s="37" t="s">
        <v>149</v>
      </c>
      <c r="E149" s="37" t="s">
        <v>165</v>
      </c>
      <c r="F149" s="37" t="s">
        <v>68</v>
      </c>
      <c r="G149" s="37" t="s">
        <v>67</v>
      </c>
      <c r="H149" s="37" t="s">
        <v>32</v>
      </c>
      <c r="I149" s="37" t="s">
        <v>147</v>
      </c>
      <c r="J149" s="33" t="s">
        <v>121</v>
      </c>
      <c r="K149" s="33" t="s">
        <v>136</v>
      </c>
      <c r="L149" s="31"/>
      <c r="M149" s="31"/>
      <c r="N149" s="31"/>
      <c r="O149" s="31"/>
      <c r="P149" s="31"/>
      <c r="Q149" s="31"/>
    </row>
    <row r="150" spans="1:17" ht="60" customHeight="1" hidden="1">
      <c r="A150" s="55" t="s">
        <v>148</v>
      </c>
      <c r="B150" s="37" t="s">
        <v>179</v>
      </c>
      <c r="C150" s="37">
        <v>1</v>
      </c>
      <c r="D150" s="37" t="s">
        <v>149</v>
      </c>
      <c r="E150" s="37" t="s">
        <v>165</v>
      </c>
      <c r="F150" s="37" t="s">
        <v>68</v>
      </c>
      <c r="G150" s="37" t="s">
        <v>67</v>
      </c>
      <c r="H150" s="37" t="s">
        <v>32</v>
      </c>
      <c r="I150" s="37" t="s">
        <v>147</v>
      </c>
      <c r="J150" s="33" t="s">
        <v>121</v>
      </c>
      <c r="K150" s="33" t="s">
        <v>141</v>
      </c>
      <c r="L150" s="31"/>
      <c r="M150" s="31"/>
      <c r="N150" s="31"/>
      <c r="O150" s="31"/>
      <c r="P150" s="31"/>
      <c r="Q150" s="31"/>
    </row>
    <row r="151" spans="1:17" ht="60" customHeight="1" hidden="1">
      <c r="A151" s="55" t="s">
        <v>148</v>
      </c>
      <c r="B151" s="37" t="s">
        <v>132</v>
      </c>
      <c r="C151" s="37">
        <v>1</v>
      </c>
      <c r="D151" s="37" t="s">
        <v>149</v>
      </c>
      <c r="E151" s="37" t="s">
        <v>165</v>
      </c>
      <c r="F151" s="37" t="s">
        <v>68</v>
      </c>
      <c r="G151" s="37" t="s">
        <v>67</v>
      </c>
      <c r="H151" s="37" t="s">
        <v>32</v>
      </c>
      <c r="I151" s="37" t="s">
        <v>147</v>
      </c>
      <c r="J151" s="33" t="s">
        <v>121</v>
      </c>
      <c r="K151" s="33" t="s">
        <v>131</v>
      </c>
      <c r="L151" s="31"/>
      <c r="M151" s="31"/>
      <c r="N151" s="31"/>
      <c r="O151" s="31"/>
      <c r="P151" s="31"/>
      <c r="Q151" s="31"/>
    </row>
    <row r="152" spans="1:17" ht="60" customHeight="1" hidden="1">
      <c r="A152" s="55" t="s">
        <v>148</v>
      </c>
      <c r="B152" s="37" t="s">
        <v>171</v>
      </c>
      <c r="C152" s="37">
        <v>1</v>
      </c>
      <c r="D152" s="37" t="s">
        <v>149</v>
      </c>
      <c r="E152" s="37" t="s">
        <v>165</v>
      </c>
      <c r="F152" s="37" t="s">
        <v>68</v>
      </c>
      <c r="G152" s="37" t="s">
        <v>67</v>
      </c>
      <c r="H152" s="37" t="s">
        <v>32</v>
      </c>
      <c r="I152" s="37" t="s">
        <v>147</v>
      </c>
      <c r="J152" s="33" t="s">
        <v>121</v>
      </c>
      <c r="K152" s="33" t="s">
        <v>174</v>
      </c>
      <c r="L152" s="31"/>
      <c r="M152" s="31"/>
      <c r="N152" s="31"/>
      <c r="O152" s="31"/>
      <c r="P152" s="31"/>
      <c r="Q152" s="31"/>
    </row>
    <row r="153" spans="1:17" s="25" customFormat="1" ht="45" customHeight="1" hidden="1">
      <c r="A153" s="56" t="s">
        <v>180</v>
      </c>
      <c r="B153" s="38" t="s">
        <v>31</v>
      </c>
      <c r="C153" s="38" t="s">
        <v>50</v>
      </c>
      <c r="D153" s="38" t="s">
        <v>181</v>
      </c>
      <c r="E153" s="38" t="s">
        <v>30</v>
      </c>
      <c r="F153" s="38" t="s">
        <v>31</v>
      </c>
      <c r="G153" s="38" t="s">
        <v>30</v>
      </c>
      <c r="H153" s="38" t="s">
        <v>32</v>
      </c>
      <c r="I153" s="38" t="s">
        <v>31</v>
      </c>
      <c r="J153" s="34"/>
      <c r="K153" s="34"/>
      <c r="L153" s="35"/>
      <c r="M153" s="35"/>
      <c r="N153" s="35"/>
      <c r="O153" s="35"/>
      <c r="P153" s="35"/>
      <c r="Q153" s="35"/>
    </row>
    <row r="154" spans="1:17" ht="30" customHeight="1" hidden="1">
      <c r="A154" s="57" t="s">
        <v>182</v>
      </c>
      <c r="B154" s="37" t="s">
        <v>31</v>
      </c>
      <c r="C154" s="37" t="s">
        <v>50</v>
      </c>
      <c r="D154" s="37" t="s">
        <v>181</v>
      </c>
      <c r="E154" s="37" t="s">
        <v>34</v>
      </c>
      <c r="F154" s="37" t="s">
        <v>31</v>
      </c>
      <c r="G154" s="37" t="s">
        <v>30</v>
      </c>
      <c r="H154" s="37" t="s">
        <v>32</v>
      </c>
      <c r="I154" s="37" t="s">
        <v>183</v>
      </c>
      <c r="J154" s="33" t="s">
        <v>182</v>
      </c>
      <c r="K154" s="36"/>
      <c r="L154" s="53">
        <f>L155+L156</f>
        <v>0</v>
      </c>
      <c r="M154" s="53">
        <f>M155+M156</f>
        <v>0</v>
      </c>
      <c r="N154" s="53">
        <f>N155+N156</f>
        <v>0</v>
      </c>
      <c r="O154" s="53">
        <f>O155+O156</f>
        <v>0</v>
      </c>
      <c r="P154" s="53">
        <f>P155+P156</f>
        <v>0</v>
      </c>
      <c r="Q154" s="53">
        <f>Q155+Q156</f>
        <v>0</v>
      </c>
    </row>
    <row r="155" spans="1:17" ht="90" customHeight="1" hidden="1">
      <c r="A155" s="57" t="s">
        <v>122</v>
      </c>
      <c r="B155" s="37" t="s">
        <v>123</v>
      </c>
      <c r="C155" s="37" t="s">
        <v>50</v>
      </c>
      <c r="D155" s="37" t="s">
        <v>181</v>
      </c>
      <c r="E155" s="37" t="s">
        <v>34</v>
      </c>
      <c r="F155" s="37" t="s">
        <v>68</v>
      </c>
      <c r="G155" s="37" t="s">
        <v>67</v>
      </c>
      <c r="H155" s="37" t="s">
        <v>32</v>
      </c>
      <c r="I155" s="37" t="s">
        <v>183</v>
      </c>
      <c r="J155" s="33" t="s">
        <v>122</v>
      </c>
      <c r="K155" s="33" t="s">
        <v>124</v>
      </c>
      <c r="L155" s="31"/>
      <c r="M155" s="31"/>
      <c r="N155" s="31"/>
      <c r="O155" s="31"/>
      <c r="P155" s="31"/>
      <c r="Q155" s="31"/>
    </row>
    <row r="156" spans="1:17" ht="90" customHeight="1" hidden="1">
      <c r="A156" s="57" t="s">
        <v>122</v>
      </c>
      <c r="B156" s="37" t="s">
        <v>171</v>
      </c>
      <c r="C156" s="37" t="s">
        <v>50</v>
      </c>
      <c r="D156" s="37" t="s">
        <v>181</v>
      </c>
      <c r="E156" s="37" t="s">
        <v>34</v>
      </c>
      <c r="F156" s="37" t="s">
        <v>68</v>
      </c>
      <c r="G156" s="37" t="s">
        <v>67</v>
      </c>
      <c r="H156" s="37" t="s">
        <v>32</v>
      </c>
      <c r="I156" s="37" t="s">
        <v>183</v>
      </c>
      <c r="J156" s="33" t="s">
        <v>122</v>
      </c>
      <c r="K156" s="33" t="s">
        <v>174</v>
      </c>
      <c r="L156" s="31"/>
      <c r="M156" s="31"/>
      <c r="N156" s="31"/>
      <c r="O156" s="31"/>
      <c r="P156" s="31"/>
      <c r="Q156" s="31"/>
    </row>
    <row r="157" spans="1:17" ht="30" customHeight="1" hidden="1">
      <c r="A157" s="57" t="s">
        <v>184</v>
      </c>
      <c r="B157" s="37" t="s">
        <v>31</v>
      </c>
      <c r="C157" s="37" t="s">
        <v>50</v>
      </c>
      <c r="D157" s="37" t="s">
        <v>181</v>
      </c>
      <c r="E157" s="37" t="s">
        <v>67</v>
      </c>
      <c r="F157" s="37" t="s">
        <v>31</v>
      </c>
      <c r="G157" s="37" t="s">
        <v>30</v>
      </c>
      <c r="H157" s="37" t="s">
        <v>32</v>
      </c>
      <c r="I157" s="37" t="s">
        <v>183</v>
      </c>
      <c r="J157" s="33" t="s">
        <v>184</v>
      </c>
      <c r="K157" s="36"/>
      <c r="L157" s="53">
        <f>L158+L159</f>
        <v>0</v>
      </c>
      <c r="M157" s="53">
        <f>M158+M159</f>
        <v>0</v>
      </c>
      <c r="N157" s="53">
        <f>N158+N159</f>
        <v>0</v>
      </c>
      <c r="O157" s="53">
        <f>O158+O159</f>
        <v>0</v>
      </c>
      <c r="P157" s="53">
        <f>P158+P159</f>
        <v>0</v>
      </c>
      <c r="Q157" s="53">
        <f>Q158+Q159</f>
        <v>0</v>
      </c>
    </row>
    <row r="158" spans="1:17" ht="60" customHeight="1" hidden="1">
      <c r="A158" s="57" t="s">
        <v>125</v>
      </c>
      <c r="B158" s="37" t="s">
        <v>171</v>
      </c>
      <c r="C158" s="37" t="s">
        <v>50</v>
      </c>
      <c r="D158" s="37" t="s">
        <v>181</v>
      </c>
      <c r="E158" s="37" t="s">
        <v>67</v>
      </c>
      <c r="F158" s="37" t="s">
        <v>68</v>
      </c>
      <c r="G158" s="37" t="s">
        <v>67</v>
      </c>
      <c r="H158" s="37" t="s">
        <v>32</v>
      </c>
      <c r="I158" s="37" t="s">
        <v>183</v>
      </c>
      <c r="J158" s="33" t="s">
        <v>125</v>
      </c>
      <c r="K158" s="33" t="s">
        <v>174</v>
      </c>
      <c r="L158" s="31"/>
      <c r="M158" s="31"/>
      <c r="N158" s="31"/>
      <c r="O158" s="31"/>
      <c r="P158" s="31"/>
      <c r="Q158" s="31"/>
    </row>
    <row r="159" spans="1:17" ht="60" customHeight="1" hidden="1">
      <c r="A159" s="57" t="s">
        <v>125</v>
      </c>
      <c r="B159" s="37" t="s">
        <v>79</v>
      </c>
      <c r="C159" s="37" t="s">
        <v>50</v>
      </c>
      <c r="D159" s="37" t="s">
        <v>181</v>
      </c>
      <c r="E159" s="37" t="s">
        <v>67</v>
      </c>
      <c r="F159" s="37" t="s">
        <v>68</v>
      </c>
      <c r="G159" s="37" t="s">
        <v>67</v>
      </c>
      <c r="H159" s="37" t="s">
        <v>32</v>
      </c>
      <c r="I159" s="37" t="s">
        <v>183</v>
      </c>
      <c r="J159" s="33" t="s">
        <v>125</v>
      </c>
      <c r="K159" s="33" t="s">
        <v>80</v>
      </c>
      <c r="L159" s="31"/>
      <c r="M159" s="31"/>
      <c r="N159" s="31"/>
      <c r="O159" s="31"/>
      <c r="P159" s="31"/>
      <c r="Q159" s="31"/>
    </row>
    <row r="160" spans="1:17" s="64" customFormat="1" ht="30.75">
      <c r="A160" s="65" t="s">
        <v>185</v>
      </c>
      <c r="B160" s="62" t="s">
        <v>31</v>
      </c>
      <c r="C160" s="63">
        <v>2</v>
      </c>
      <c r="D160" s="62" t="s">
        <v>30</v>
      </c>
      <c r="E160" s="62" t="s">
        <v>30</v>
      </c>
      <c r="F160" s="62" t="s">
        <v>31</v>
      </c>
      <c r="G160" s="62" t="s">
        <v>30</v>
      </c>
      <c r="H160" s="62" t="s">
        <v>32</v>
      </c>
      <c r="I160" s="62" t="s">
        <v>31</v>
      </c>
      <c r="J160" s="65" t="s">
        <v>185</v>
      </c>
      <c r="K160" s="65"/>
      <c r="L160" s="67">
        <f>SUM(L161+L183)</f>
        <v>2408400</v>
      </c>
      <c r="M160" s="67">
        <f aca="true" t="shared" si="14" ref="L160:Q160">SUM(M161+M183)</f>
        <v>5324</v>
      </c>
      <c r="N160" s="67">
        <f t="shared" si="14"/>
        <v>2408400</v>
      </c>
      <c r="O160" s="67">
        <f t="shared" si="14"/>
        <v>2417.5000000000005</v>
      </c>
      <c r="P160" s="67">
        <f t="shared" si="14"/>
        <v>2417.5000000000005</v>
      </c>
      <c r="Q160" s="67">
        <f t="shared" si="14"/>
        <v>2417.5000000000005</v>
      </c>
    </row>
    <row r="161" spans="1:17" s="64" customFormat="1" ht="108.75">
      <c r="A161" s="65" t="s">
        <v>186</v>
      </c>
      <c r="B161" s="62" t="s">
        <v>31</v>
      </c>
      <c r="C161" s="63">
        <v>2</v>
      </c>
      <c r="D161" s="62" t="s">
        <v>38</v>
      </c>
      <c r="E161" s="62" t="s">
        <v>30</v>
      </c>
      <c r="F161" s="62" t="s">
        <v>31</v>
      </c>
      <c r="G161" s="62" t="s">
        <v>30</v>
      </c>
      <c r="H161" s="62" t="s">
        <v>32</v>
      </c>
      <c r="I161" s="62" t="s">
        <v>31</v>
      </c>
      <c r="J161" s="65" t="s">
        <v>186</v>
      </c>
      <c r="K161" s="65"/>
      <c r="L161" s="67">
        <f>SUM(L162:L182)</f>
        <v>2408400</v>
      </c>
      <c r="M161" s="67">
        <f>SUM(M162:M182)</f>
        <v>5324</v>
      </c>
      <c r="N161" s="67">
        <f>SUM(N162:N182)</f>
        <v>2408400</v>
      </c>
      <c r="O161" s="67">
        <f>SUM(O162:O182)</f>
        <v>2417.5000000000005</v>
      </c>
      <c r="P161" s="67">
        <f>SUM(P162:P182)</f>
        <v>2417.5000000000005</v>
      </c>
      <c r="Q161" s="67">
        <f>SUM(Q162:Q182)</f>
        <v>2417.5000000000005</v>
      </c>
    </row>
    <row r="162" spans="1:17" s="8" customFormat="1" ht="75">
      <c r="A162" s="33" t="s">
        <v>0</v>
      </c>
      <c r="B162" s="60">
        <v>992</v>
      </c>
      <c r="C162" s="60">
        <v>2</v>
      </c>
      <c r="D162" s="37" t="s">
        <v>38</v>
      </c>
      <c r="E162" s="37" t="s">
        <v>34</v>
      </c>
      <c r="F162" s="37" t="s">
        <v>1</v>
      </c>
      <c r="G162" s="37" t="s">
        <v>173</v>
      </c>
      <c r="H162" s="37" t="s">
        <v>32</v>
      </c>
      <c r="I162" s="37" t="s">
        <v>2</v>
      </c>
      <c r="J162" s="33" t="s">
        <v>199</v>
      </c>
      <c r="K162" s="33" t="s">
        <v>200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</row>
    <row r="163" spans="1:17" s="8" customFormat="1" ht="75">
      <c r="A163" s="33" t="s">
        <v>0</v>
      </c>
      <c r="B163" s="60">
        <v>992</v>
      </c>
      <c r="C163" s="60">
        <v>2</v>
      </c>
      <c r="D163" s="37" t="s">
        <v>38</v>
      </c>
      <c r="E163" s="37" t="s">
        <v>38</v>
      </c>
      <c r="F163" s="37" t="s">
        <v>3</v>
      </c>
      <c r="G163" s="37" t="s">
        <v>173</v>
      </c>
      <c r="H163" s="37" t="s">
        <v>32</v>
      </c>
      <c r="I163" s="37" t="s">
        <v>2</v>
      </c>
      <c r="J163" s="33" t="s">
        <v>4</v>
      </c>
      <c r="K163" s="33" t="s">
        <v>200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38</v>
      </c>
      <c r="E164" s="37" t="s">
        <v>216</v>
      </c>
      <c r="F164" s="37" t="s">
        <v>5</v>
      </c>
      <c r="G164" s="37" t="s">
        <v>173</v>
      </c>
      <c r="H164" s="37" t="s">
        <v>32</v>
      </c>
      <c r="I164" s="37" t="s">
        <v>2</v>
      </c>
      <c r="J164" s="33" t="s">
        <v>201</v>
      </c>
      <c r="K164" s="33" t="s">
        <v>6</v>
      </c>
      <c r="L164" s="66">
        <v>2032900</v>
      </c>
      <c r="M164" s="66">
        <v>0</v>
      </c>
      <c r="N164" s="66">
        <v>2032900</v>
      </c>
      <c r="O164" s="66">
        <v>2032.9</v>
      </c>
      <c r="P164" s="66">
        <v>2032.9</v>
      </c>
      <c r="Q164" s="66">
        <v>2032.9</v>
      </c>
    </row>
    <row r="165" spans="1:17" s="8" customFormat="1" ht="2.25" customHeight="1">
      <c r="A165" s="33"/>
      <c r="B165" s="60"/>
      <c r="C165" s="60"/>
      <c r="D165" s="37"/>
      <c r="E165" s="37"/>
      <c r="F165" s="37"/>
      <c r="G165" s="37"/>
      <c r="H165" s="37"/>
      <c r="I165" s="37"/>
      <c r="J165" s="33"/>
      <c r="K165" s="33"/>
      <c r="L165" s="66"/>
      <c r="M165" s="66"/>
      <c r="N165" s="66"/>
      <c r="O165" s="66"/>
      <c r="P165" s="66"/>
      <c r="Q165" s="66"/>
    </row>
    <row r="166" spans="1:17" s="8" customFormat="1" ht="75">
      <c r="A166" s="33" t="s">
        <v>0</v>
      </c>
      <c r="B166" s="60">
        <v>992</v>
      </c>
      <c r="C166" s="60">
        <v>2</v>
      </c>
      <c r="D166" s="37" t="s">
        <v>38</v>
      </c>
      <c r="E166" s="37" t="s">
        <v>159</v>
      </c>
      <c r="F166" s="37" t="s">
        <v>7</v>
      </c>
      <c r="G166" s="37" t="s">
        <v>173</v>
      </c>
      <c r="H166" s="37" t="s">
        <v>32</v>
      </c>
      <c r="I166" s="37" t="s">
        <v>2</v>
      </c>
      <c r="J166" s="33" t="s">
        <v>202</v>
      </c>
      <c r="K166" s="33" t="s">
        <v>198</v>
      </c>
      <c r="L166" s="66">
        <v>3800</v>
      </c>
      <c r="M166" s="66">
        <v>0</v>
      </c>
      <c r="N166" s="66">
        <v>3800</v>
      </c>
      <c r="O166" s="66">
        <v>380.8</v>
      </c>
      <c r="P166" s="66">
        <v>380.8</v>
      </c>
      <c r="Q166" s="66">
        <v>380.8</v>
      </c>
    </row>
    <row r="167" spans="1:17" s="8" customFormat="1" ht="75">
      <c r="A167" s="33" t="s">
        <v>0</v>
      </c>
      <c r="B167" s="60">
        <v>992</v>
      </c>
      <c r="C167" s="60">
        <v>2</v>
      </c>
      <c r="D167" s="37" t="s">
        <v>38</v>
      </c>
      <c r="E167" s="37" t="s">
        <v>217</v>
      </c>
      <c r="F167" s="37" t="s">
        <v>218</v>
      </c>
      <c r="G167" s="37" t="s">
        <v>173</v>
      </c>
      <c r="H167" s="37" t="s">
        <v>32</v>
      </c>
      <c r="I167" s="37" t="s">
        <v>2</v>
      </c>
      <c r="J167" s="33" t="s">
        <v>203</v>
      </c>
      <c r="K167" s="33" t="s">
        <v>198</v>
      </c>
      <c r="L167" s="66">
        <v>371700</v>
      </c>
      <c r="M167" s="66">
        <v>5324</v>
      </c>
      <c r="N167" s="66">
        <v>371700</v>
      </c>
      <c r="O167" s="66">
        <v>3.8</v>
      </c>
      <c r="P167" s="66">
        <v>3.8</v>
      </c>
      <c r="Q167" s="66">
        <v>3.8</v>
      </c>
    </row>
    <row r="168" spans="1:17" s="8" customFormat="1" ht="75" thickBot="1">
      <c r="A168" s="33" t="s">
        <v>0</v>
      </c>
      <c r="B168" s="60">
        <v>992</v>
      </c>
      <c r="C168" s="60">
        <v>2</v>
      </c>
      <c r="D168" s="37" t="s">
        <v>38</v>
      </c>
      <c r="E168" s="37" t="s">
        <v>70</v>
      </c>
      <c r="F168" s="37" t="s">
        <v>5</v>
      </c>
      <c r="G168" s="37" t="s">
        <v>173</v>
      </c>
      <c r="H168" s="37" t="s">
        <v>32</v>
      </c>
      <c r="I168" s="37" t="s">
        <v>2</v>
      </c>
      <c r="J168" s="33" t="s">
        <v>204</v>
      </c>
      <c r="K168" s="33" t="s">
        <v>198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</row>
    <row r="169" spans="1:17" s="8" customFormat="1" ht="93.75" thickBot="1">
      <c r="A169" s="33" t="s">
        <v>0</v>
      </c>
      <c r="B169" s="60">
        <v>992</v>
      </c>
      <c r="C169" s="60">
        <v>2</v>
      </c>
      <c r="D169" s="37" t="s">
        <v>38</v>
      </c>
      <c r="E169" s="37" t="s">
        <v>70</v>
      </c>
      <c r="F169" s="37" t="s">
        <v>205</v>
      </c>
      <c r="G169" s="37" t="s">
        <v>173</v>
      </c>
      <c r="H169" s="37" t="s">
        <v>32</v>
      </c>
      <c r="I169" s="37" t="s">
        <v>2</v>
      </c>
      <c r="J169" s="68" t="s">
        <v>206</v>
      </c>
      <c r="K169" s="33" t="s">
        <v>198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</row>
    <row r="170" spans="1:17" s="8" customFormat="1" ht="86.25" customHeight="1" thickBot="1">
      <c r="A170" s="33" t="s">
        <v>0</v>
      </c>
      <c r="B170" s="60">
        <v>992</v>
      </c>
      <c r="C170" s="60">
        <v>2</v>
      </c>
      <c r="D170" s="37" t="s">
        <v>38</v>
      </c>
      <c r="E170" s="37" t="s">
        <v>70</v>
      </c>
      <c r="F170" s="37" t="s">
        <v>157</v>
      </c>
      <c r="G170" s="37" t="s">
        <v>173</v>
      </c>
      <c r="H170" s="37" t="s">
        <v>32</v>
      </c>
      <c r="I170" s="37" t="s">
        <v>2</v>
      </c>
      <c r="J170" s="69" t="s">
        <v>207</v>
      </c>
      <c r="K170" s="33" t="s">
        <v>198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</row>
    <row r="171" spans="1:17" s="8" customFormat="1" ht="37.5" customHeight="1">
      <c r="A171" s="33" t="s">
        <v>0</v>
      </c>
      <c r="B171" s="60"/>
      <c r="C171" s="60"/>
      <c r="D171" s="37"/>
      <c r="E171" s="37"/>
      <c r="F171" s="37"/>
      <c r="G171" s="37"/>
      <c r="H171" s="37"/>
      <c r="I171" s="37"/>
      <c r="J171" s="33"/>
      <c r="K171" s="33"/>
      <c r="L171" s="66"/>
      <c r="M171" s="66"/>
      <c r="N171" s="66"/>
      <c r="O171" s="66"/>
      <c r="P171" s="66"/>
      <c r="Q171" s="66"/>
    </row>
    <row r="172" spans="1:17" s="8" customFormat="1" ht="75" customHeight="1" hidden="1">
      <c r="A172" s="33" t="s">
        <v>0</v>
      </c>
      <c r="B172" s="60"/>
      <c r="C172" s="60"/>
      <c r="D172" s="37"/>
      <c r="E172" s="37"/>
      <c r="F172" s="37"/>
      <c r="G172" s="37"/>
      <c r="H172" s="37"/>
      <c r="I172" s="37"/>
      <c r="J172" s="33"/>
      <c r="K172" s="33"/>
      <c r="L172" s="66"/>
      <c r="M172" s="66"/>
      <c r="N172" s="66"/>
      <c r="O172" s="66"/>
      <c r="P172" s="66"/>
      <c r="Q172" s="66"/>
    </row>
    <row r="173" spans="1:17" s="8" customFormat="1" ht="75" customHeight="1" hidden="1">
      <c r="A173" s="33" t="s">
        <v>0</v>
      </c>
      <c r="B173" s="60"/>
      <c r="C173" s="60"/>
      <c r="D173" s="37"/>
      <c r="E173" s="37"/>
      <c r="F173" s="37"/>
      <c r="G173" s="37"/>
      <c r="H173" s="37"/>
      <c r="I173" s="37"/>
      <c r="J173" s="33"/>
      <c r="K173" s="33"/>
      <c r="L173" s="66"/>
      <c r="M173" s="66"/>
      <c r="N173" s="66"/>
      <c r="O173" s="66"/>
      <c r="P173" s="66"/>
      <c r="Q173" s="66"/>
    </row>
    <row r="174" spans="1:17" s="8" customFormat="1" ht="75" customHeight="1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45" customHeight="1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7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customHeight="1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24.75" customHeight="1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customHeight="1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customHeight="1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customHeight="1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64" customFormat="1" ht="120" customHeight="1">
      <c r="A183" s="65" t="s">
        <v>0</v>
      </c>
      <c r="B183" s="62" t="s">
        <v>31</v>
      </c>
      <c r="C183" s="63">
        <v>2</v>
      </c>
      <c r="D183" s="62" t="s">
        <v>8</v>
      </c>
      <c r="E183" s="62" t="s">
        <v>30</v>
      </c>
      <c r="F183" s="62" t="s">
        <v>31</v>
      </c>
      <c r="G183" s="62" t="s">
        <v>173</v>
      </c>
      <c r="H183" s="62" t="s">
        <v>32</v>
      </c>
      <c r="I183" s="62" t="s">
        <v>2</v>
      </c>
      <c r="J183" s="65" t="s">
        <v>9</v>
      </c>
      <c r="K183" s="65"/>
      <c r="L183" s="67">
        <f>SUM(L184:L188)</f>
        <v>0</v>
      </c>
      <c r="M183" s="67">
        <f>SUM(M184:M188)</f>
        <v>0</v>
      </c>
      <c r="N183" s="67">
        <f>SUM(N184:N188)</f>
        <v>0</v>
      </c>
      <c r="O183" s="67">
        <f>SUM(O184:O188)</f>
        <v>0</v>
      </c>
      <c r="P183" s="67">
        <f>SUM(P184:P188)</f>
        <v>0</v>
      </c>
      <c r="Q183" s="67">
        <f>SUM(Q184:Q188)</f>
        <v>0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8</v>
      </c>
      <c r="E184" s="37" t="s">
        <v>67</v>
      </c>
      <c r="F184" s="37" t="s">
        <v>31</v>
      </c>
      <c r="G184" s="37" t="s">
        <v>173</v>
      </c>
      <c r="H184" s="37" t="s">
        <v>32</v>
      </c>
      <c r="I184" s="37" t="s">
        <v>2</v>
      </c>
      <c r="J184" s="33" t="s">
        <v>208</v>
      </c>
      <c r="K184" s="33" t="s">
        <v>198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</row>
    <row r="185" spans="1:17" s="8" customFormat="1" ht="5.25" customHeight="1">
      <c r="A185" s="33"/>
      <c r="B185" s="60"/>
      <c r="C185" s="60"/>
      <c r="D185" s="37"/>
      <c r="E185" s="37"/>
      <c r="F185" s="37"/>
      <c r="G185" s="37"/>
      <c r="H185" s="37"/>
      <c r="I185" s="37"/>
      <c r="J185" s="33"/>
      <c r="K185" s="33"/>
      <c r="L185" s="66"/>
      <c r="M185" s="66"/>
      <c r="N185" s="66"/>
      <c r="O185" s="66"/>
      <c r="P185" s="66"/>
      <c r="Q185" s="66"/>
    </row>
    <row r="186" spans="1:17" s="8" customFormat="1" ht="1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customHeight="1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customHeight="1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1" s="8" customFormat="1" ht="15">
      <c r="A189" s="61"/>
      <c r="J189" s="61"/>
      <c r="K189" s="61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ht="15">
      <c r="A193" s="61"/>
      <c r="B193" s="8"/>
      <c r="C193" s="8"/>
      <c r="D193" s="8"/>
      <c r="E193" s="8"/>
      <c r="F193" s="8"/>
      <c r="G193" s="8"/>
      <c r="H193" s="8"/>
      <c r="I193" s="8"/>
      <c r="J193" s="61"/>
      <c r="K193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.24" right="0.28" top="0.39" bottom="0.28" header="0.25" footer="0.19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2017-01-24T06:05:19Z</cp:lastPrinted>
  <dcterms:created xsi:type="dcterms:W3CDTF">2016-10-20T11:21:30Z</dcterms:created>
  <dcterms:modified xsi:type="dcterms:W3CDTF">2017-02-01T12:28:53Z</dcterms:modified>
  <cp:category/>
  <cp:version/>
  <cp:contentType/>
  <cp:contentStatus/>
</cp:coreProperties>
</file>